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70" windowWidth="17490" windowHeight="11355" activeTab="0"/>
  </bookViews>
  <sheets>
    <sheet name="EVT_Ecol_Sys" sheetId="1" r:id="rId1"/>
    <sheet name="EVT_Ecol_Sys_5x5" sheetId="2" r:id="rId2"/>
  </sheets>
  <definedNames/>
  <calcPr fullCalcOnLoad="1"/>
</workbook>
</file>

<file path=xl/sharedStrings.xml><?xml version="1.0" encoding="utf-8"?>
<sst xmlns="http://schemas.openxmlformats.org/spreadsheetml/2006/main" count="122" uniqueCount="46">
  <si>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</si>
  <si>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</si>
  <si>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</si>
  <si>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</si>
  <si>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</si>
  <si>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</si>
  <si>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</si>
  <si>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</si>
  <si>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</si>
  <si>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EVT Name</t>
  </si>
  <si>
    <t>Rocky Mountain Alpine/Montane Sparsely Vegetated Systems</t>
  </si>
  <si>
    <t>Rocky Mountain Aspen Forest and Woodland</t>
  </si>
  <si>
    <t>Northwestern Great Plains Highland White Spruce Woodland</t>
  </si>
  <si>
    <t>Rocky Mountain Foothill Limber Pine-Juniper Woodland</t>
  </si>
  <si>
    <t>Rocky Mountain Lodgepole Pine Forest</t>
  </si>
  <si>
    <t>Southern Rocky Mountain Dry-Mesic Montane Mixed Conifer Forest and Woodl</t>
  </si>
  <si>
    <t>Southern Rocky Mountain Ponderosa Pine Woodland</t>
  </si>
  <si>
    <t>Rocky Mountain Subalpine Dry-Mesic Spruce-Fir Forest and Woodland</t>
  </si>
  <si>
    <t>Rocky Mountain Subalpine Wet-Mesic Spruce-Fir Forest and Woodland</t>
  </si>
  <si>
    <t>Inter-Mountain Basins Aspen-Mixed Conifer Forest and Woodland</t>
  </si>
  <si>
    <t>Inter-Mountain Basins Mountain Mahogany Woodland and Shrubland</t>
  </si>
  <si>
    <t>Inter-Mountain Basins Mat Saltbush Shrubland</t>
  </si>
  <si>
    <t>Wyoming Basins Low Sagebrush Shrubland</t>
  </si>
  <si>
    <t>Inter-Mountain Basins Big Sagebrush Shrubland</t>
  </si>
  <si>
    <t>Inter-Mountain Basins Mixed Salt Desert Scrub</t>
  </si>
  <si>
    <t>Northwestern Great Plains Shrubland</t>
  </si>
  <si>
    <t>Northern Rocky Mountain Lower Montane Deciduous Shrubland</t>
  </si>
  <si>
    <t>Inter-Mountain Basins Big Sagebrush Steppe</t>
  </si>
  <si>
    <t>Inter-Mountain Basins Montane Sagebrush Steppe</t>
  </si>
  <si>
    <t>Northern Rocky Mountain Lower Montane-Foothill-Valley Grassland</t>
  </si>
  <si>
    <t>Northern Rocky Mountain Subalpine-Upper Montane Grassland</t>
  </si>
  <si>
    <t>Northwestern Great Plains Mixedgrass Prairie</t>
  </si>
  <si>
    <t>Rocky Mountain Subalpine-Montane Mesic Meadow</t>
  </si>
  <si>
    <t>Western Great Plains Foothill and Piedmont Grassland</t>
  </si>
  <si>
    <t>Western Great Plains Sand Prairie</t>
  </si>
  <si>
    <t>Western Great Plains Shortgrass Prairie</t>
  </si>
  <si>
    <t>Inter-Mountain Basins Greasewood Flat</t>
  </si>
  <si>
    <t>Western Great Plains Floodplain Systems</t>
  </si>
  <si>
    <t>Middle Rocky Mountain Montane Douglas-fir Forest and Woodland</t>
  </si>
  <si>
    <t>Rocky Mountain Poor-Site Lodgepole Pine Forest</t>
  </si>
  <si>
    <t>Northern Rocky Mountain Subalpine Deciduous Shrubland</t>
  </si>
  <si>
    <t>Northwestern Great Plains-Black Hills Ponderosa Pine Woodland and Savanna</t>
  </si>
  <si>
    <t>Introduced Upland Vegetation - Annual Grassland</t>
  </si>
  <si>
    <t>Artemisia tridentata ssp. vaseyana Shrubland Alliance</t>
  </si>
  <si>
    <t>Western Great Plains Depressional Wetland Systems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</si>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</sst>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4" borderId="17" xfId="0" applyFill="1" applyBorder="1" applyAlignment="1">
      <alignment horizontal="center" wrapText="1"/>
    </xf>
    <xf numFmtId="164" fontId="0" fillId="34" borderId="18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 textRotation="90" wrapText="1"/>
    </xf>
    <xf numFmtId="164" fontId="0" fillId="34" borderId="20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5"/>
  <sheetViews>
    <sheetView tabSelected="1"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O43" sqref="AO43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39" width="8.7109375" style="9" customWidth="1"/>
  </cols>
  <sheetData>
    <row r="1" spans="1:39" ht="99" customHeight="1">
      <c r="A1" s="28" t="s">
        <v>9</v>
      </c>
      <c r="B1" s="4" t="s">
        <v>5</v>
      </c>
      <c r="C1" s="8">
        <v>2006</v>
      </c>
      <c r="D1" s="8">
        <v>2011</v>
      </c>
      <c r="E1" s="8">
        <v>2048</v>
      </c>
      <c r="F1" s="8">
        <v>2049</v>
      </c>
      <c r="G1" s="8">
        <v>2050</v>
      </c>
      <c r="H1" s="8">
        <v>2051</v>
      </c>
      <c r="I1" s="8">
        <v>2054</v>
      </c>
      <c r="J1" s="8">
        <v>2055</v>
      </c>
      <c r="K1" s="8">
        <v>2056</v>
      </c>
      <c r="L1" s="8">
        <v>2061</v>
      </c>
      <c r="M1" s="8">
        <v>2062</v>
      </c>
      <c r="N1" s="8">
        <v>2066</v>
      </c>
      <c r="O1" s="8">
        <v>2072</v>
      </c>
      <c r="P1" s="8">
        <v>2080</v>
      </c>
      <c r="Q1" s="8">
        <v>2081</v>
      </c>
      <c r="R1" s="8">
        <v>2085</v>
      </c>
      <c r="S1" s="8">
        <v>2106</v>
      </c>
      <c r="T1" s="8">
        <v>2125</v>
      </c>
      <c r="U1" s="8">
        <v>2126</v>
      </c>
      <c r="V1" s="8">
        <v>2139</v>
      </c>
      <c r="W1" s="8">
        <v>2140</v>
      </c>
      <c r="X1" s="8">
        <v>2141</v>
      </c>
      <c r="Y1" s="8">
        <v>2145</v>
      </c>
      <c r="Z1" s="8">
        <v>2147</v>
      </c>
      <c r="AA1" s="8">
        <v>2148</v>
      </c>
      <c r="AB1" s="8">
        <v>2149</v>
      </c>
      <c r="AC1" s="8">
        <v>2153</v>
      </c>
      <c r="AD1" s="8">
        <v>2162</v>
      </c>
      <c r="AE1" s="8">
        <v>2166</v>
      </c>
      <c r="AF1" s="8">
        <v>2167</v>
      </c>
      <c r="AG1" s="8">
        <v>2169</v>
      </c>
      <c r="AH1" s="8">
        <v>2179</v>
      </c>
      <c r="AI1" s="8">
        <v>2181</v>
      </c>
      <c r="AJ1" s="8">
        <v>2220</v>
      </c>
      <c r="AK1" s="8">
        <v>2495</v>
      </c>
      <c r="AL1" s="2" t="s">
        <v>3</v>
      </c>
      <c r="AM1" s="24" t="s">
        <v>8</v>
      </c>
    </row>
    <row r="2" spans="1:39" ht="12.75">
      <c r="A2" s="28" t="s">
        <v>10</v>
      </c>
      <c r="B2" s="4">
        <v>2006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2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0</v>
      </c>
      <c r="AH2" s="8">
        <v>0</v>
      </c>
      <c r="AI2" s="8">
        <v>0</v>
      </c>
      <c r="AJ2" s="8">
        <v>0</v>
      </c>
      <c r="AK2" s="8">
        <v>0</v>
      </c>
      <c r="AL2" s="10">
        <f aca="true" t="shared" si="0" ref="AL2:AL36">SUM(C2:AK2)</f>
        <v>2</v>
      </c>
      <c r="AM2" s="25">
        <f>C2/AL2</f>
        <v>0</v>
      </c>
    </row>
    <row r="3" spans="1:39" ht="12.75">
      <c r="A3" s="28" t="s">
        <v>11</v>
      </c>
      <c r="B3" s="4">
        <v>2011</v>
      </c>
      <c r="C3" s="8">
        <v>0</v>
      </c>
      <c r="D3" s="13">
        <v>1</v>
      </c>
      <c r="E3" s="8">
        <v>0</v>
      </c>
      <c r="F3" s="8">
        <v>0</v>
      </c>
      <c r="G3" s="8">
        <v>1</v>
      </c>
      <c r="H3" s="8">
        <v>0</v>
      </c>
      <c r="I3" s="8">
        <v>0</v>
      </c>
      <c r="J3" s="8">
        <v>0</v>
      </c>
      <c r="K3" s="8">
        <v>0</v>
      </c>
      <c r="L3" s="8">
        <v>1</v>
      </c>
      <c r="M3" s="8">
        <v>0</v>
      </c>
      <c r="N3" s="8">
        <v>0</v>
      </c>
      <c r="O3" s="8">
        <v>0</v>
      </c>
      <c r="P3" s="8">
        <v>1</v>
      </c>
      <c r="Q3" s="8">
        <v>0</v>
      </c>
      <c r="R3" s="8">
        <v>0</v>
      </c>
      <c r="S3" s="8">
        <v>0</v>
      </c>
      <c r="T3" s="8">
        <v>0</v>
      </c>
      <c r="U3" s="8">
        <v>3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1</v>
      </c>
      <c r="AF3" s="8">
        <v>0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10">
        <f t="shared" si="0"/>
        <v>8</v>
      </c>
      <c r="AM3" s="25">
        <f>D3/AL3</f>
        <v>0.125</v>
      </c>
    </row>
    <row r="4" spans="1:39" ht="12.75">
      <c r="A4" s="28" t="s">
        <v>12</v>
      </c>
      <c r="B4" s="4">
        <v>2048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1</v>
      </c>
      <c r="AI4" s="8">
        <v>0</v>
      </c>
      <c r="AJ4" s="8">
        <v>0</v>
      </c>
      <c r="AK4" s="8">
        <v>0</v>
      </c>
      <c r="AL4" s="10">
        <f t="shared" si="0"/>
        <v>1</v>
      </c>
      <c r="AM4" s="25">
        <f>E4/AL4</f>
        <v>0</v>
      </c>
    </row>
    <row r="5" spans="1:39" ht="12.75">
      <c r="A5" s="28" t="s">
        <v>13</v>
      </c>
      <c r="B5" s="4">
        <v>2049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1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10">
        <f t="shared" si="0"/>
        <v>1</v>
      </c>
      <c r="AM5" s="25">
        <f>F5/AL5</f>
        <v>0</v>
      </c>
    </row>
    <row r="6" spans="1:39" ht="12.75">
      <c r="A6" s="28" t="s">
        <v>14</v>
      </c>
      <c r="B6" s="4">
        <v>2050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1</v>
      </c>
      <c r="K6" s="8">
        <v>0</v>
      </c>
      <c r="L6" s="8">
        <v>1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1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1</v>
      </c>
      <c r="AF6" s="8">
        <v>1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10">
        <f t="shared" si="0"/>
        <v>5</v>
      </c>
      <c r="AM6" s="25">
        <f>G6/AL6</f>
        <v>0</v>
      </c>
    </row>
    <row r="7" spans="1:39" ht="12.75">
      <c r="A7" s="28" t="s">
        <v>15</v>
      </c>
      <c r="B7" s="4">
        <v>2051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1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10">
        <f t="shared" si="0"/>
        <v>1</v>
      </c>
      <c r="AM7" s="25">
        <f>H7/AL7</f>
        <v>1</v>
      </c>
    </row>
    <row r="8" spans="1:39" ht="12.75">
      <c r="A8" s="28" t="s">
        <v>16</v>
      </c>
      <c r="B8" s="4">
        <v>2054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1</v>
      </c>
      <c r="J8" s="8">
        <v>0</v>
      </c>
      <c r="K8" s="8">
        <v>0</v>
      </c>
      <c r="L8" s="8">
        <v>1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2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10">
        <f t="shared" si="0"/>
        <v>4</v>
      </c>
      <c r="AM8" s="25">
        <f>I8/AL8</f>
        <v>0.25</v>
      </c>
    </row>
    <row r="9" spans="1:39" ht="12.75">
      <c r="A9" s="28" t="s">
        <v>17</v>
      </c>
      <c r="B9" s="4">
        <v>2055</v>
      </c>
      <c r="C9" s="8">
        <v>0</v>
      </c>
      <c r="D9" s="8">
        <v>1</v>
      </c>
      <c r="E9" s="8">
        <v>0</v>
      </c>
      <c r="F9" s="8">
        <v>0</v>
      </c>
      <c r="G9" s="8">
        <v>1</v>
      </c>
      <c r="H9" s="8">
        <v>0</v>
      </c>
      <c r="I9" s="8">
        <v>1</v>
      </c>
      <c r="J9" s="13">
        <v>30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3</v>
      </c>
      <c r="AF9" s="8">
        <v>0</v>
      </c>
      <c r="AG9" s="8">
        <v>3</v>
      </c>
      <c r="AH9" s="8">
        <v>0</v>
      </c>
      <c r="AI9" s="8">
        <v>0</v>
      </c>
      <c r="AJ9" s="8">
        <v>0</v>
      </c>
      <c r="AK9" s="8">
        <v>0</v>
      </c>
      <c r="AL9" s="10">
        <f t="shared" si="0"/>
        <v>40</v>
      </c>
      <c r="AM9" s="25">
        <f>J9/AL9</f>
        <v>0.75</v>
      </c>
    </row>
    <row r="10" spans="1:39" ht="12.75">
      <c r="A10" s="28" t="s">
        <v>18</v>
      </c>
      <c r="B10" s="4">
        <v>2056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1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10">
        <f t="shared" si="0"/>
        <v>1</v>
      </c>
      <c r="AM10" s="25">
        <f>K10/AL10</f>
        <v>0</v>
      </c>
    </row>
    <row r="11" spans="1:39" s="1" customFormat="1" ht="12.75">
      <c r="A11" s="29" t="s">
        <v>19</v>
      </c>
      <c r="B11" s="4">
        <v>2061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2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2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11">
        <f t="shared" si="0"/>
        <v>4</v>
      </c>
      <c r="AM11" s="25">
        <f>L11/AL11</f>
        <v>0.5</v>
      </c>
    </row>
    <row r="12" spans="1:39" ht="12.75">
      <c r="A12" s="28" t="s">
        <v>20</v>
      </c>
      <c r="B12" s="4">
        <v>2062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1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1</v>
      </c>
      <c r="AI12" s="8">
        <v>0</v>
      </c>
      <c r="AJ12" s="8">
        <v>0</v>
      </c>
      <c r="AK12" s="8">
        <v>0</v>
      </c>
      <c r="AL12" s="10">
        <f t="shared" si="0"/>
        <v>2</v>
      </c>
      <c r="AM12" s="25">
        <f>M12/AL12</f>
        <v>0.5</v>
      </c>
    </row>
    <row r="13" spans="1:39" ht="12.75">
      <c r="A13" s="28" t="s">
        <v>21</v>
      </c>
      <c r="B13" s="4">
        <v>2066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1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10">
        <f t="shared" si="0"/>
        <v>1</v>
      </c>
      <c r="AM13" s="25">
        <f>N13/AL13</f>
        <v>0</v>
      </c>
    </row>
    <row r="14" spans="1:39" ht="12.75">
      <c r="A14" s="28" t="s">
        <v>22</v>
      </c>
      <c r="B14" s="4">
        <v>2072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1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10">
        <f t="shared" si="0"/>
        <v>1</v>
      </c>
      <c r="AM14" s="25">
        <f>O14/AL14</f>
        <v>1</v>
      </c>
    </row>
    <row r="15" spans="1:39" ht="12.75">
      <c r="A15" s="28" t="s">
        <v>23</v>
      </c>
      <c r="B15" s="4">
        <v>2080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8">
        <v>1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10">
        <f t="shared" si="0"/>
        <v>1</v>
      </c>
      <c r="AM15" s="25">
        <f>P15/AL15</f>
        <v>0</v>
      </c>
    </row>
    <row r="16" spans="1:39" ht="12.75">
      <c r="A16" s="28" t="s">
        <v>24</v>
      </c>
      <c r="B16" s="4">
        <v>2081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1</v>
      </c>
      <c r="AJ16" s="8">
        <v>0</v>
      </c>
      <c r="AK16" s="8">
        <v>0</v>
      </c>
      <c r="AL16" s="10">
        <f t="shared" si="0"/>
        <v>1</v>
      </c>
      <c r="AM16" s="25">
        <f>Q16/AL16</f>
        <v>0</v>
      </c>
    </row>
    <row r="17" spans="1:39" ht="12.75">
      <c r="A17" s="28" t="s">
        <v>25</v>
      </c>
      <c r="B17" s="4">
        <v>2085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1</v>
      </c>
      <c r="S17" s="8">
        <v>0</v>
      </c>
      <c r="T17" s="8">
        <v>0</v>
      </c>
      <c r="U17" s="8">
        <v>3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10">
        <f t="shared" si="0"/>
        <v>4</v>
      </c>
      <c r="AM17" s="25">
        <f>R17/AL17</f>
        <v>0.25</v>
      </c>
    </row>
    <row r="18" spans="1:39" ht="12.75">
      <c r="A18" s="28" t="s">
        <v>26</v>
      </c>
      <c r="B18" s="4">
        <v>2106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10">
        <f t="shared" si="0"/>
        <v>0</v>
      </c>
      <c r="AM18" s="25" t="s">
        <v>45</v>
      </c>
    </row>
    <row r="19" spans="1:39" ht="12.75">
      <c r="A19" s="28" t="s">
        <v>27</v>
      </c>
      <c r="B19" s="4">
        <v>2125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12</v>
      </c>
      <c r="U19" s="8">
        <v>2</v>
      </c>
      <c r="V19" s="8">
        <v>0</v>
      </c>
      <c r="W19" s="8">
        <v>0</v>
      </c>
      <c r="X19" s="8">
        <v>5</v>
      </c>
      <c r="Y19" s="8">
        <v>0</v>
      </c>
      <c r="Z19" s="8">
        <v>0</v>
      </c>
      <c r="AA19" s="8">
        <v>1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10">
        <f t="shared" si="0"/>
        <v>20</v>
      </c>
      <c r="AM19" s="25">
        <f>T19/AL19</f>
        <v>0.6</v>
      </c>
    </row>
    <row r="20" spans="1:39" ht="12.75">
      <c r="A20" s="28" t="s">
        <v>28</v>
      </c>
      <c r="B20" s="4">
        <v>2126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1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1</v>
      </c>
      <c r="P20" s="8">
        <v>1</v>
      </c>
      <c r="Q20" s="8">
        <v>0</v>
      </c>
      <c r="R20" s="8">
        <v>1</v>
      </c>
      <c r="S20" s="8">
        <v>0</v>
      </c>
      <c r="T20" s="8">
        <v>0</v>
      </c>
      <c r="U20" s="13">
        <v>2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2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10">
        <f t="shared" si="0"/>
        <v>8</v>
      </c>
      <c r="AM20" s="25">
        <f>U20/AL20</f>
        <v>0.25</v>
      </c>
    </row>
    <row r="21" spans="1:39" ht="12.75">
      <c r="A21" s="28" t="s">
        <v>29</v>
      </c>
      <c r="B21" s="4">
        <v>2139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1</v>
      </c>
      <c r="V21" s="13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10">
        <f t="shared" si="0"/>
        <v>1</v>
      </c>
      <c r="AM21" s="25">
        <f>V21/AL21</f>
        <v>0</v>
      </c>
    </row>
    <row r="22" spans="1:39" ht="12.75">
      <c r="A22" s="28" t="s">
        <v>30</v>
      </c>
      <c r="B22" s="4">
        <v>2140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1</v>
      </c>
      <c r="V22" s="8">
        <v>0</v>
      </c>
      <c r="W22" s="13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10">
        <f t="shared" si="0"/>
        <v>1</v>
      </c>
      <c r="AM22" s="25">
        <f>W22/AL22</f>
        <v>0</v>
      </c>
    </row>
    <row r="23" spans="1:39" ht="12.75">
      <c r="A23" s="28" t="s">
        <v>31</v>
      </c>
      <c r="B23" s="4">
        <v>2141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1</v>
      </c>
      <c r="P23" s="8">
        <v>0</v>
      </c>
      <c r="Q23" s="8">
        <v>0</v>
      </c>
      <c r="R23" s="8">
        <v>0</v>
      </c>
      <c r="S23" s="8">
        <v>0</v>
      </c>
      <c r="T23" s="8">
        <v>8</v>
      </c>
      <c r="U23" s="8">
        <v>0</v>
      </c>
      <c r="V23" s="8">
        <v>1</v>
      </c>
      <c r="W23" s="8">
        <v>0</v>
      </c>
      <c r="X23" s="13">
        <v>17</v>
      </c>
      <c r="Y23" s="8">
        <v>0</v>
      </c>
      <c r="Z23" s="8">
        <v>1</v>
      </c>
      <c r="AA23" s="8">
        <v>4</v>
      </c>
      <c r="AB23" s="8">
        <v>0</v>
      </c>
      <c r="AC23" s="8">
        <v>0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1</v>
      </c>
      <c r="AJ23" s="8">
        <v>2</v>
      </c>
      <c r="AK23" s="8">
        <v>0</v>
      </c>
      <c r="AL23" s="10">
        <f t="shared" si="0"/>
        <v>36</v>
      </c>
      <c r="AM23" s="25">
        <f>X23/AL23</f>
        <v>0.4722222222222222</v>
      </c>
    </row>
    <row r="24" spans="1:39" ht="12.75">
      <c r="A24" s="28" t="s">
        <v>32</v>
      </c>
      <c r="B24" s="4">
        <v>2145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13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1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10">
        <f t="shared" si="0"/>
        <v>1</v>
      </c>
      <c r="AM24" s="25">
        <f>Y24/AL24</f>
        <v>0</v>
      </c>
    </row>
    <row r="25" spans="1:39" ht="12.75">
      <c r="A25" s="28" t="s">
        <v>33</v>
      </c>
      <c r="B25" s="4">
        <v>2147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1</v>
      </c>
      <c r="U25" s="8">
        <v>0</v>
      </c>
      <c r="V25" s="8">
        <v>0</v>
      </c>
      <c r="W25" s="8">
        <v>0</v>
      </c>
      <c r="X25" s="8">
        <v>1</v>
      </c>
      <c r="Y25" s="8">
        <v>0</v>
      </c>
      <c r="Z25" s="13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10">
        <f t="shared" si="0"/>
        <v>2</v>
      </c>
      <c r="AM25" s="25">
        <f>Z25/AL25</f>
        <v>0</v>
      </c>
    </row>
    <row r="26" spans="1:39" ht="12.75">
      <c r="A26" s="28" t="s">
        <v>34</v>
      </c>
      <c r="B26" s="4">
        <v>2148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2</v>
      </c>
      <c r="U26" s="8">
        <v>0</v>
      </c>
      <c r="V26" s="8">
        <v>0</v>
      </c>
      <c r="W26" s="8">
        <v>0</v>
      </c>
      <c r="X26" s="8">
        <v>1</v>
      </c>
      <c r="Y26" s="8">
        <v>0</v>
      </c>
      <c r="Z26" s="8">
        <v>0</v>
      </c>
      <c r="AA26" s="13">
        <v>0</v>
      </c>
      <c r="AB26" s="8">
        <v>4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10">
        <f t="shared" si="0"/>
        <v>7</v>
      </c>
      <c r="AM26" s="25">
        <f>AA26/AL26</f>
        <v>0</v>
      </c>
    </row>
    <row r="27" spans="1:39" ht="12.75">
      <c r="A27" s="28" t="s">
        <v>35</v>
      </c>
      <c r="B27" s="4">
        <v>2149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13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10">
        <f t="shared" si="0"/>
        <v>0</v>
      </c>
      <c r="AM27" s="25" t="s">
        <v>45</v>
      </c>
    </row>
    <row r="28" spans="1:39" ht="12.75">
      <c r="A28" s="28" t="s">
        <v>36</v>
      </c>
      <c r="B28" s="4">
        <v>2153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1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13">
        <v>0</v>
      </c>
      <c r="AD28" s="8">
        <v>0</v>
      </c>
      <c r="AE28" s="8">
        <v>0</v>
      </c>
      <c r="AF28" s="8">
        <v>0</v>
      </c>
      <c r="AG28" s="8">
        <v>0</v>
      </c>
      <c r="AH28" s="8">
        <v>1</v>
      </c>
      <c r="AI28" s="8">
        <v>0</v>
      </c>
      <c r="AJ28" s="8">
        <v>0</v>
      </c>
      <c r="AK28" s="8">
        <v>0</v>
      </c>
      <c r="AL28" s="10">
        <f t="shared" si="0"/>
        <v>2</v>
      </c>
      <c r="AM28" s="25">
        <f>AC28/AL28</f>
        <v>0</v>
      </c>
    </row>
    <row r="29" spans="1:39" ht="12.75">
      <c r="A29" s="28" t="s">
        <v>37</v>
      </c>
      <c r="B29" s="4">
        <v>2162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1</v>
      </c>
      <c r="W29" s="8">
        <v>0</v>
      </c>
      <c r="X29" s="8">
        <v>2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13">
        <v>4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10">
        <f t="shared" si="0"/>
        <v>7</v>
      </c>
      <c r="AM29" s="25">
        <f>AD29/AL29</f>
        <v>0.5714285714285714</v>
      </c>
    </row>
    <row r="30" spans="1:39" ht="12.75">
      <c r="A30" s="28" t="s">
        <v>38</v>
      </c>
      <c r="B30" s="4">
        <v>2166</v>
      </c>
      <c r="C30" s="8">
        <v>0</v>
      </c>
      <c r="D30" s="8">
        <v>0</v>
      </c>
      <c r="E30" s="8">
        <v>0</v>
      </c>
      <c r="F30" s="8">
        <v>0</v>
      </c>
      <c r="G30" s="8">
        <v>1</v>
      </c>
      <c r="H30" s="8">
        <v>0</v>
      </c>
      <c r="I30" s="8">
        <v>1</v>
      </c>
      <c r="J30" s="8">
        <v>1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1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13">
        <v>3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10">
        <f t="shared" si="0"/>
        <v>7</v>
      </c>
      <c r="AM30" s="25">
        <f>AE30/AL30</f>
        <v>0.42857142857142855</v>
      </c>
    </row>
    <row r="31" spans="1:39" ht="12.75">
      <c r="A31" s="28" t="s">
        <v>39</v>
      </c>
      <c r="B31" s="4">
        <v>2167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13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10">
        <f t="shared" si="0"/>
        <v>0</v>
      </c>
      <c r="AM31" s="25" t="s">
        <v>45</v>
      </c>
    </row>
    <row r="32" spans="1:39" ht="12.75">
      <c r="A32" s="28" t="s">
        <v>40</v>
      </c>
      <c r="B32" s="4">
        <v>2169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13">
        <v>0</v>
      </c>
      <c r="AH32" s="8">
        <v>0</v>
      </c>
      <c r="AI32" s="8">
        <v>0</v>
      </c>
      <c r="AJ32" s="8">
        <v>0</v>
      </c>
      <c r="AK32" s="8">
        <v>0</v>
      </c>
      <c r="AL32" s="10">
        <f t="shared" si="0"/>
        <v>0</v>
      </c>
      <c r="AM32" s="25" t="s">
        <v>45</v>
      </c>
    </row>
    <row r="33" spans="1:39" ht="12.75">
      <c r="A33" s="28" t="s">
        <v>41</v>
      </c>
      <c r="B33" s="4">
        <v>2179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1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2</v>
      </c>
      <c r="U33" s="8">
        <v>0</v>
      </c>
      <c r="V33" s="8">
        <v>0</v>
      </c>
      <c r="W33" s="8">
        <v>0</v>
      </c>
      <c r="X33" s="8">
        <v>4</v>
      </c>
      <c r="Y33" s="8">
        <v>0</v>
      </c>
      <c r="Z33" s="8">
        <v>0</v>
      </c>
      <c r="AA33" s="8">
        <v>1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13">
        <v>13</v>
      </c>
      <c r="AI33" s="8">
        <v>0</v>
      </c>
      <c r="AJ33" s="8">
        <v>0</v>
      </c>
      <c r="AK33" s="8">
        <v>0</v>
      </c>
      <c r="AL33" s="10">
        <f t="shared" si="0"/>
        <v>21</v>
      </c>
      <c r="AM33" s="25">
        <f>AH33/AL33</f>
        <v>0.6190476190476191</v>
      </c>
    </row>
    <row r="34" spans="1:39" ht="12.75">
      <c r="A34" s="28" t="s">
        <v>42</v>
      </c>
      <c r="B34" s="4">
        <v>2181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13">
        <v>0</v>
      </c>
      <c r="AJ34" s="8">
        <v>0</v>
      </c>
      <c r="AK34" s="8">
        <v>0</v>
      </c>
      <c r="AL34" s="10">
        <f t="shared" si="0"/>
        <v>0</v>
      </c>
      <c r="AM34" s="25" t="s">
        <v>45</v>
      </c>
    </row>
    <row r="35" spans="1:39" ht="12.75">
      <c r="A35" s="28" t="s">
        <v>43</v>
      </c>
      <c r="B35" s="4">
        <v>2220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13">
        <v>0</v>
      </c>
      <c r="AK35" s="8">
        <v>0</v>
      </c>
      <c r="AL35" s="10">
        <f t="shared" si="0"/>
        <v>0</v>
      </c>
      <c r="AM35" s="25" t="s">
        <v>45</v>
      </c>
    </row>
    <row r="36" spans="1:39" ht="12.75">
      <c r="A36" s="28" t="s">
        <v>44</v>
      </c>
      <c r="B36" s="4">
        <v>2495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1</v>
      </c>
      <c r="S36" s="8">
        <v>0</v>
      </c>
      <c r="T36" s="8">
        <v>0</v>
      </c>
      <c r="U36" s="8">
        <v>2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13">
        <v>0</v>
      </c>
      <c r="AL36" s="10">
        <f t="shared" si="0"/>
        <v>3</v>
      </c>
      <c r="AM36" s="25">
        <f>AK36/AL36</f>
        <v>0</v>
      </c>
    </row>
    <row r="37" spans="1:38" ht="39" customHeight="1" thickBot="1">
      <c r="A37" s="28"/>
      <c r="B37" s="3" t="s">
        <v>4</v>
      </c>
      <c r="C37" s="14">
        <f aca="true" t="shared" si="1" ref="C37:AK37">SUM(C2:C36)</f>
        <v>0</v>
      </c>
      <c r="D37" s="14">
        <f t="shared" si="1"/>
        <v>2</v>
      </c>
      <c r="E37" s="14">
        <f t="shared" si="1"/>
        <v>0</v>
      </c>
      <c r="F37" s="14">
        <f t="shared" si="1"/>
        <v>0</v>
      </c>
      <c r="G37" s="14">
        <f t="shared" si="1"/>
        <v>3</v>
      </c>
      <c r="H37" s="14">
        <f t="shared" si="1"/>
        <v>3</v>
      </c>
      <c r="I37" s="14">
        <f t="shared" si="1"/>
        <v>3</v>
      </c>
      <c r="J37" s="14">
        <f t="shared" si="1"/>
        <v>32</v>
      </c>
      <c r="K37" s="14">
        <f t="shared" si="1"/>
        <v>0</v>
      </c>
      <c r="L37" s="15">
        <f t="shared" si="1"/>
        <v>5</v>
      </c>
      <c r="M37" s="14">
        <f t="shared" si="1"/>
        <v>2</v>
      </c>
      <c r="N37" s="14">
        <f t="shared" si="1"/>
        <v>0</v>
      </c>
      <c r="O37" s="14">
        <f t="shared" si="1"/>
        <v>3</v>
      </c>
      <c r="P37" s="14">
        <f t="shared" si="1"/>
        <v>3</v>
      </c>
      <c r="Q37" s="14">
        <f t="shared" si="1"/>
        <v>0</v>
      </c>
      <c r="R37" s="14">
        <f t="shared" si="1"/>
        <v>3</v>
      </c>
      <c r="S37" s="14">
        <f t="shared" si="1"/>
        <v>0</v>
      </c>
      <c r="T37" s="14">
        <f t="shared" si="1"/>
        <v>28</v>
      </c>
      <c r="U37" s="14">
        <f t="shared" si="1"/>
        <v>17</v>
      </c>
      <c r="V37" s="14">
        <f t="shared" si="1"/>
        <v>2</v>
      </c>
      <c r="W37" s="14">
        <f t="shared" si="1"/>
        <v>3</v>
      </c>
      <c r="X37" s="14">
        <f t="shared" si="1"/>
        <v>30</v>
      </c>
      <c r="Y37" s="14">
        <f t="shared" si="1"/>
        <v>0</v>
      </c>
      <c r="Z37" s="14">
        <f t="shared" si="1"/>
        <v>1</v>
      </c>
      <c r="AA37" s="14">
        <f t="shared" si="1"/>
        <v>6</v>
      </c>
      <c r="AB37" s="14">
        <f t="shared" si="1"/>
        <v>4</v>
      </c>
      <c r="AC37" s="14">
        <f t="shared" si="1"/>
        <v>0</v>
      </c>
      <c r="AD37" s="14">
        <f t="shared" si="1"/>
        <v>5</v>
      </c>
      <c r="AE37" s="14">
        <f t="shared" si="1"/>
        <v>14</v>
      </c>
      <c r="AF37" s="14">
        <f t="shared" si="1"/>
        <v>1</v>
      </c>
      <c r="AG37" s="14">
        <f t="shared" si="1"/>
        <v>3</v>
      </c>
      <c r="AH37" s="14">
        <f t="shared" si="1"/>
        <v>16</v>
      </c>
      <c r="AI37" s="14">
        <f t="shared" si="1"/>
        <v>2</v>
      </c>
      <c r="AJ37" s="14">
        <f t="shared" si="1"/>
        <v>2</v>
      </c>
      <c r="AK37" s="14">
        <f t="shared" si="1"/>
        <v>0</v>
      </c>
      <c r="AL37" s="12"/>
    </row>
    <row r="38" spans="2:37" ht="39" customHeight="1" thickBot="1">
      <c r="B38" s="22" t="s">
        <v>6</v>
      </c>
      <c r="C38" s="23" t="s">
        <v>45</v>
      </c>
      <c r="D38" s="23">
        <f>D3/D37</f>
        <v>0.5</v>
      </c>
      <c r="E38" s="23" t="s">
        <v>45</v>
      </c>
      <c r="F38" s="23" t="s">
        <v>45</v>
      </c>
      <c r="G38" s="23">
        <f>G6/G37</f>
        <v>0</v>
      </c>
      <c r="H38" s="23">
        <f>H7/H37</f>
        <v>0.3333333333333333</v>
      </c>
      <c r="I38" s="23">
        <f>I8/I37</f>
        <v>0.3333333333333333</v>
      </c>
      <c r="J38" s="23">
        <f>J9/J37</f>
        <v>0.9375</v>
      </c>
      <c r="K38" s="23" t="s">
        <v>45</v>
      </c>
      <c r="L38" s="23">
        <f>L11/L37</f>
        <v>0.4</v>
      </c>
      <c r="M38" s="23">
        <f>M12/M37</f>
        <v>0.5</v>
      </c>
      <c r="N38" s="23" t="s">
        <v>45</v>
      </c>
      <c r="O38" s="23">
        <f>O14/O37</f>
        <v>0.3333333333333333</v>
      </c>
      <c r="P38" s="23">
        <f>P15/P37</f>
        <v>0</v>
      </c>
      <c r="Q38" s="23" t="s">
        <v>45</v>
      </c>
      <c r="R38" s="23">
        <f>R17/R37</f>
        <v>0.3333333333333333</v>
      </c>
      <c r="S38" s="23" t="s">
        <v>45</v>
      </c>
      <c r="T38" s="23">
        <f>T19/T37</f>
        <v>0.42857142857142855</v>
      </c>
      <c r="U38" s="23">
        <f>U20/U37</f>
        <v>0.11764705882352941</v>
      </c>
      <c r="V38" s="23">
        <f>V21/V37</f>
        <v>0</v>
      </c>
      <c r="W38" s="23">
        <f>W22/W37</f>
        <v>0</v>
      </c>
      <c r="X38" s="23">
        <f>X23/X37</f>
        <v>0.5666666666666667</v>
      </c>
      <c r="Y38" s="23" t="s">
        <v>45</v>
      </c>
      <c r="Z38" s="23">
        <f>Z25/Z37</f>
        <v>0</v>
      </c>
      <c r="AA38" s="23">
        <f>AA26/AA37</f>
        <v>0</v>
      </c>
      <c r="AB38" s="23">
        <f>AB27/AB37</f>
        <v>0</v>
      </c>
      <c r="AC38" s="23" t="s">
        <v>45</v>
      </c>
      <c r="AD38" s="23">
        <f>AD29/AD37</f>
        <v>0.8</v>
      </c>
      <c r="AE38" s="23">
        <f>AE30/AE37</f>
        <v>0.21428571428571427</v>
      </c>
      <c r="AF38" s="23">
        <f>AF31/AF37</f>
        <v>0</v>
      </c>
      <c r="AG38" s="23">
        <f>AG32/AG37</f>
        <v>0</v>
      </c>
      <c r="AH38" s="23">
        <f>AH33/AH37</f>
        <v>0.8125</v>
      </c>
      <c r="AI38" s="23">
        <f>AI34/AI37</f>
        <v>0</v>
      </c>
      <c r="AJ38" s="23">
        <f>AJ35/AJ37</f>
        <v>0</v>
      </c>
      <c r="AK38" s="23" t="s">
        <v>45</v>
      </c>
    </row>
    <row r="39" spans="2:37" ht="12.75">
      <c r="B39" s="5" t="s">
        <v>2</v>
      </c>
      <c r="C39" s="16">
        <f>C2</f>
        <v>0</v>
      </c>
      <c r="D39" s="16">
        <f>D3</f>
        <v>1</v>
      </c>
      <c r="E39" s="16">
        <f>E4</f>
        <v>0</v>
      </c>
      <c r="F39" s="16">
        <f>F5</f>
        <v>0</v>
      </c>
      <c r="G39" s="16">
        <f>G6</f>
        <v>0</v>
      </c>
      <c r="H39" s="16">
        <f>H7</f>
        <v>1</v>
      </c>
      <c r="I39" s="16">
        <f>I8</f>
        <v>1</v>
      </c>
      <c r="J39" s="16">
        <f>J9</f>
        <v>30</v>
      </c>
      <c r="K39" s="16">
        <f>K10</f>
        <v>0</v>
      </c>
      <c r="L39" s="17">
        <f>L11</f>
        <v>2</v>
      </c>
      <c r="M39" s="16">
        <f>M12</f>
        <v>1</v>
      </c>
      <c r="N39" s="16">
        <f>N13</f>
        <v>0</v>
      </c>
      <c r="O39" s="16">
        <f>O14</f>
        <v>1</v>
      </c>
      <c r="P39" s="16">
        <f>P15</f>
        <v>0</v>
      </c>
      <c r="Q39" s="16">
        <f>Q16</f>
        <v>0</v>
      </c>
      <c r="R39" s="16">
        <f>R17</f>
        <v>1</v>
      </c>
      <c r="S39" s="16">
        <f>S18</f>
        <v>0</v>
      </c>
      <c r="T39" s="16">
        <f>T19</f>
        <v>12</v>
      </c>
      <c r="U39" s="16">
        <f>U20</f>
        <v>2</v>
      </c>
      <c r="V39" s="16">
        <f>V21</f>
        <v>0</v>
      </c>
      <c r="W39" s="16">
        <f>W22</f>
        <v>0</v>
      </c>
      <c r="X39" s="16">
        <f>X23</f>
        <v>17</v>
      </c>
      <c r="Y39" s="16">
        <f>Y24</f>
        <v>0</v>
      </c>
      <c r="Z39" s="16">
        <f>Z25</f>
        <v>0</v>
      </c>
      <c r="AA39" s="16">
        <f>AA26</f>
        <v>0</v>
      </c>
      <c r="AB39" s="16">
        <f>AB27</f>
        <v>0</v>
      </c>
      <c r="AC39" s="16">
        <f>AC28</f>
        <v>0</v>
      </c>
      <c r="AD39" s="16">
        <f>AD29</f>
        <v>4</v>
      </c>
      <c r="AE39" s="16">
        <f>AE30</f>
        <v>3</v>
      </c>
      <c r="AF39" s="16">
        <f>AF31</f>
        <v>0</v>
      </c>
      <c r="AG39" s="16">
        <f>AG32</f>
        <v>0</v>
      </c>
      <c r="AH39" s="16">
        <f>AH33</f>
        <v>13</v>
      </c>
      <c r="AI39" s="16">
        <f>AI34</f>
        <v>0</v>
      </c>
      <c r="AJ39" s="16">
        <f>AJ35</f>
        <v>0</v>
      </c>
      <c r="AK39" s="16">
        <f>AK36</f>
        <v>0</v>
      </c>
    </row>
    <row r="40" spans="4:5" ht="13.5" thickBot="1">
      <c r="D40" s="18">
        <f>SUM(AL2:AL36)</f>
        <v>193</v>
      </c>
      <c r="E40" s="27" t="s">
        <v>0</v>
      </c>
    </row>
    <row r="41" spans="4:5" ht="13.5" thickBot="1">
      <c r="D41" s="20">
        <f>SUM(C39:AK39)</f>
        <v>89</v>
      </c>
      <c r="E41" s="27" t="s">
        <v>1</v>
      </c>
    </row>
    <row r="43" spans="4:5" ht="12.75">
      <c r="D43" s="21">
        <f>D41/D40</f>
        <v>0.46113989637305697</v>
      </c>
      <c r="E43" s="26" t="s">
        <v>7</v>
      </c>
    </row>
    <row r="45" ht="12.75">
      <c r="B45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5"/>
  <sheetViews>
    <sheetView zoomScale="65" zoomScaleNormal="65" zoomScalePageLayoutView="0" workbookViewId="0" topLeftCell="A1">
      <pane xSplit="2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M34" sqref="AM34:AM35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39" width="8.7109375" style="9" customWidth="1"/>
  </cols>
  <sheetData>
    <row r="1" spans="1:39" ht="99" customHeight="1">
      <c r="A1" s="28" t="s">
        <v>9</v>
      </c>
      <c r="B1" s="4" t="s">
        <v>5</v>
      </c>
      <c r="C1" s="8">
        <v>2006</v>
      </c>
      <c r="D1" s="8">
        <v>2011</v>
      </c>
      <c r="E1" s="8">
        <v>2048</v>
      </c>
      <c r="F1" s="8">
        <v>2049</v>
      </c>
      <c r="G1" s="8">
        <v>2050</v>
      </c>
      <c r="H1" s="8">
        <v>2051</v>
      </c>
      <c r="I1" s="8">
        <v>2054</v>
      </c>
      <c r="J1" s="8">
        <v>2055</v>
      </c>
      <c r="K1" s="8">
        <v>2056</v>
      </c>
      <c r="L1" s="8">
        <v>2061</v>
      </c>
      <c r="M1" s="8">
        <v>2062</v>
      </c>
      <c r="N1" s="8">
        <v>2066</v>
      </c>
      <c r="O1" s="8">
        <v>2072</v>
      </c>
      <c r="P1" s="8">
        <v>2080</v>
      </c>
      <c r="Q1" s="8">
        <v>2081</v>
      </c>
      <c r="R1" s="8">
        <v>2085</v>
      </c>
      <c r="S1" s="8">
        <v>2106</v>
      </c>
      <c r="T1" s="8">
        <v>2125</v>
      </c>
      <c r="U1" s="8">
        <v>2126</v>
      </c>
      <c r="V1" s="8">
        <v>2139</v>
      </c>
      <c r="W1" s="8">
        <v>2140</v>
      </c>
      <c r="X1" s="8">
        <v>2141</v>
      </c>
      <c r="Y1" s="8">
        <v>2145</v>
      </c>
      <c r="Z1" s="8">
        <v>2147</v>
      </c>
      <c r="AA1" s="8">
        <v>2148</v>
      </c>
      <c r="AB1" s="8">
        <v>2149</v>
      </c>
      <c r="AC1" s="8">
        <v>2153</v>
      </c>
      <c r="AD1" s="8">
        <v>2162</v>
      </c>
      <c r="AE1" s="8">
        <v>2166</v>
      </c>
      <c r="AF1" s="8">
        <v>2167</v>
      </c>
      <c r="AG1" s="8">
        <v>2169</v>
      </c>
      <c r="AH1" s="8">
        <v>2179</v>
      </c>
      <c r="AI1" s="8">
        <v>2181</v>
      </c>
      <c r="AJ1" s="8">
        <v>2220</v>
      </c>
      <c r="AK1" s="8">
        <v>2495</v>
      </c>
      <c r="AL1" s="2" t="s">
        <v>3</v>
      </c>
      <c r="AM1" s="24" t="s">
        <v>8</v>
      </c>
    </row>
    <row r="2" spans="1:39" ht="12.75">
      <c r="A2" s="28" t="s">
        <v>10</v>
      </c>
      <c r="B2" s="4">
        <v>2006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2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0</v>
      </c>
      <c r="AH2" s="8">
        <v>0</v>
      </c>
      <c r="AI2" s="8">
        <v>0</v>
      </c>
      <c r="AJ2" s="8">
        <v>0</v>
      </c>
      <c r="AK2" s="8">
        <v>0</v>
      </c>
      <c r="AL2" s="10">
        <f aca="true" t="shared" si="0" ref="AL2:AL36">SUM(C2:AK2)</f>
        <v>2</v>
      </c>
      <c r="AM2" s="25">
        <f>C2/AL2</f>
        <v>0</v>
      </c>
    </row>
    <row r="3" spans="1:39" ht="12.75">
      <c r="A3" s="28" t="s">
        <v>11</v>
      </c>
      <c r="B3" s="4">
        <v>2011</v>
      </c>
      <c r="C3" s="8">
        <v>0</v>
      </c>
      <c r="D3" s="13">
        <v>0</v>
      </c>
      <c r="E3" s="8">
        <v>0</v>
      </c>
      <c r="F3" s="8">
        <v>1</v>
      </c>
      <c r="G3" s="8">
        <v>0</v>
      </c>
      <c r="H3" s="8">
        <v>2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1</v>
      </c>
      <c r="T3" s="8">
        <v>0</v>
      </c>
      <c r="U3" s="8">
        <v>4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10">
        <f t="shared" si="0"/>
        <v>8</v>
      </c>
      <c r="AM3" s="25">
        <f>D3/AL3</f>
        <v>0</v>
      </c>
    </row>
    <row r="4" spans="1:39" ht="12.75">
      <c r="A4" s="28" t="s">
        <v>12</v>
      </c>
      <c r="B4" s="4">
        <v>2048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1</v>
      </c>
      <c r="AI4" s="8">
        <v>0</v>
      </c>
      <c r="AJ4" s="8">
        <v>0</v>
      </c>
      <c r="AK4" s="8">
        <v>0</v>
      </c>
      <c r="AL4" s="10">
        <f t="shared" si="0"/>
        <v>1</v>
      </c>
      <c r="AM4" s="25">
        <f>E4/AL4</f>
        <v>0</v>
      </c>
    </row>
    <row r="5" spans="1:39" ht="12.75">
      <c r="A5" s="28" t="s">
        <v>13</v>
      </c>
      <c r="B5" s="4">
        <v>2049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1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10">
        <f t="shared" si="0"/>
        <v>1</v>
      </c>
      <c r="AM5" s="25">
        <f>F5/AL5</f>
        <v>0</v>
      </c>
    </row>
    <row r="6" spans="1:39" ht="12.75">
      <c r="A6" s="28" t="s">
        <v>14</v>
      </c>
      <c r="B6" s="4">
        <v>2050</v>
      </c>
      <c r="C6" s="8">
        <v>0</v>
      </c>
      <c r="D6" s="8">
        <v>0</v>
      </c>
      <c r="E6" s="8">
        <v>0</v>
      </c>
      <c r="F6" s="8">
        <v>0</v>
      </c>
      <c r="G6" s="13">
        <v>1</v>
      </c>
      <c r="H6" s="8">
        <v>0</v>
      </c>
      <c r="I6" s="8">
        <v>0</v>
      </c>
      <c r="J6" s="8">
        <v>1</v>
      </c>
      <c r="K6" s="8">
        <v>0</v>
      </c>
      <c r="L6" s="8">
        <v>1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1</v>
      </c>
      <c r="AF6" s="8">
        <v>1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10">
        <f t="shared" si="0"/>
        <v>5</v>
      </c>
      <c r="AM6" s="25">
        <f>G6/AL6</f>
        <v>0.2</v>
      </c>
    </row>
    <row r="7" spans="1:39" ht="12.75">
      <c r="A7" s="28" t="s">
        <v>15</v>
      </c>
      <c r="B7" s="4">
        <v>2051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1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10">
        <f t="shared" si="0"/>
        <v>1</v>
      </c>
      <c r="AM7" s="25">
        <f>H7/AL7</f>
        <v>1</v>
      </c>
    </row>
    <row r="8" spans="1:39" ht="12.75">
      <c r="A8" s="28" t="s">
        <v>16</v>
      </c>
      <c r="B8" s="4">
        <v>2054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1</v>
      </c>
      <c r="I8" s="13">
        <v>1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2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10">
        <f t="shared" si="0"/>
        <v>4</v>
      </c>
      <c r="AM8" s="25">
        <f>I8/AL8</f>
        <v>0.25</v>
      </c>
    </row>
    <row r="9" spans="1:39" ht="12.75">
      <c r="A9" s="28" t="s">
        <v>17</v>
      </c>
      <c r="B9" s="4">
        <v>2055</v>
      </c>
      <c r="C9" s="8">
        <v>0</v>
      </c>
      <c r="D9" s="8">
        <v>0</v>
      </c>
      <c r="E9" s="8">
        <v>0</v>
      </c>
      <c r="F9" s="8">
        <v>0</v>
      </c>
      <c r="G9" s="8">
        <v>3</v>
      </c>
      <c r="H9" s="8">
        <v>0</v>
      </c>
      <c r="I9" s="8">
        <v>0</v>
      </c>
      <c r="J9" s="13">
        <v>26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6</v>
      </c>
      <c r="AF9" s="8">
        <v>0</v>
      </c>
      <c r="AG9" s="8">
        <v>5</v>
      </c>
      <c r="AH9" s="8">
        <v>0</v>
      </c>
      <c r="AI9" s="8">
        <v>0</v>
      </c>
      <c r="AJ9" s="8">
        <v>0</v>
      </c>
      <c r="AK9" s="8">
        <v>0</v>
      </c>
      <c r="AL9" s="10">
        <f t="shared" si="0"/>
        <v>40</v>
      </c>
      <c r="AM9" s="25">
        <f>J9/AL9</f>
        <v>0.65</v>
      </c>
    </row>
    <row r="10" spans="1:39" ht="12.75">
      <c r="A10" s="28" t="s">
        <v>18</v>
      </c>
      <c r="B10" s="4">
        <v>2056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1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10">
        <f t="shared" si="0"/>
        <v>1</v>
      </c>
      <c r="AM10" s="25">
        <f>K10/AL10</f>
        <v>0</v>
      </c>
    </row>
    <row r="11" spans="1:39" s="1" customFormat="1" ht="12.75">
      <c r="A11" s="29" t="s">
        <v>19</v>
      </c>
      <c r="B11" s="4">
        <v>2061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2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2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11">
        <f t="shared" si="0"/>
        <v>4</v>
      </c>
      <c r="AM11" s="25">
        <f>L11/AL11</f>
        <v>0.5</v>
      </c>
    </row>
    <row r="12" spans="1:39" ht="12.75">
      <c r="A12" s="28" t="s">
        <v>20</v>
      </c>
      <c r="B12" s="4">
        <v>2062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2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10">
        <f t="shared" si="0"/>
        <v>2</v>
      </c>
      <c r="AM12" s="25">
        <f>M12/AL12</f>
        <v>1</v>
      </c>
    </row>
    <row r="13" spans="1:39" ht="12.75">
      <c r="A13" s="28" t="s">
        <v>21</v>
      </c>
      <c r="B13" s="4">
        <v>2066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1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10">
        <f t="shared" si="0"/>
        <v>1</v>
      </c>
      <c r="AM13" s="25">
        <f>N13/AL13</f>
        <v>0</v>
      </c>
    </row>
    <row r="14" spans="1:39" ht="12.75">
      <c r="A14" s="28" t="s">
        <v>22</v>
      </c>
      <c r="B14" s="4">
        <v>2072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1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10">
        <f t="shared" si="0"/>
        <v>1</v>
      </c>
      <c r="AM14" s="25">
        <f>O14/AL14</f>
        <v>1</v>
      </c>
    </row>
    <row r="15" spans="1:39" ht="12.75">
      <c r="A15" s="28" t="s">
        <v>23</v>
      </c>
      <c r="B15" s="4">
        <v>2080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8">
        <v>1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10">
        <f t="shared" si="0"/>
        <v>1</v>
      </c>
      <c r="AM15" s="25">
        <f>P15/AL15</f>
        <v>0</v>
      </c>
    </row>
    <row r="16" spans="1:39" ht="12.75">
      <c r="A16" s="28" t="s">
        <v>24</v>
      </c>
      <c r="B16" s="4">
        <v>2081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8">
        <v>0</v>
      </c>
      <c r="U16" s="8">
        <v>0</v>
      </c>
      <c r="V16" s="8">
        <v>1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10">
        <f t="shared" si="0"/>
        <v>1</v>
      </c>
      <c r="AM16" s="25">
        <f>Q16/AL16</f>
        <v>0</v>
      </c>
    </row>
    <row r="17" spans="1:39" ht="12.75">
      <c r="A17" s="28" t="s">
        <v>25</v>
      </c>
      <c r="B17" s="4">
        <v>2085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8">
        <v>0</v>
      </c>
      <c r="T17" s="8">
        <v>0</v>
      </c>
      <c r="U17" s="8">
        <v>4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10">
        <f t="shared" si="0"/>
        <v>4</v>
      </c>
      <c r="AM17" s="25">
        <f>R17/AL17</f>
        <v>0</v>
      </c>
    </row>
    <row r="18" spans="1:39" ht="12.75">
      <c r="A18" s="28" t="s">
        <v>26</v>
      </c>
      <c r="B18" s="4">
        <v>2106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10">
        <f t="shared" si="0"/>
        <v>0</v>
      </c>
      <c r="AM18" s="25" t="s">
        <v>45</v>
      </c>
    </row>
    <row r="19" spans="1:39" ht="12.75">
      <c r="A19" s="28" t="s">
        <v>27</v>
      </c>
      <c r="B19" s="4">
        <v>2125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12</v>
      </c>
      <c r="U19" s="8">
        <v>2</v>
      </c>
      <c r="V19" s="8">
        <v>0</v>
      </c>
      <c r="W19" s="8">
        <v>0</v>
      </c>
      <c r="X19" s="8">
        <v>6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10">
        <f t="shared" si="0"/>
        <v>20</v>
      </c>
      <c r="AM19" s="25">
        <f>T19/AL19</f>
        <v>0.6</v>
      </c>
    </row>
    <row r="20" spans="1:39" ht="12.75">
      <c r="A20" s="28" t="s">
        <v>28</v>
      </c>
      <c r="B20" s="4">
        <v>2126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1</v>
      </c>
      <c r="Q20" s="8">
        <v>0</v>
      </c>
      <c r="R20" s="8">
        <v>0</v>
      </c>
      <c r="S20" s="8">
        <v>0</v>
      </c>
      <c r="T20" s="8">
        <v>0</v>
      </c>
      <c r="U20" s="13">
        <v>5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1</v>
      </c>
      <c r="AF20" s="8">
        <v>0</v>
      </c>
      <c r="AG20" s="8">
        <v>0</v>
      </c>
      <c r="AH20" s="8">
        <v>0</v>
      </c>
      <c r="AI20" s="8">
        <v>0</v>
      </c>
      <c r="AJ20" s="8">
        <v>1</v>
      </c>
      <c r="AK20" s="8">
        <v>0</v>
      </c>
      <c r="AL20" s="10">
        <f t="shared" si="0"/>
        <v>8</v>
      </c>
      <c r="AM20" s="25">
        <f>U20/AL20</f>
        <v>0.625</v>
      </c>
    </row>
    <row r="21" spans="1:39" ht="12.75">
      <c r="A21" s="28" t="s">
        <v>29</v>
      </c>
      <c r="B21" s="4">
        <v>2139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1</v>
      </c>
      <c r="V21" s="13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10">
        <f t="shared" si="0"/>
        <v>1</v>
      </c>
      <c r="AM21" s="25">
        <f>V21/AL21</f>
        <v>0</v>
      </c>
    </row>
    <row r="22" spans="1:39" ht="12.75">
      <c r="A22" s="28" t="s">
        <v>30</v>
      </c>
      <c r="B22" s="4">
        <v>2140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1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10">
        <f t="shared" si="0"/>
        <v>1</v>
      </c>
      <c r="AM22" s="25">
        <f>W22/AL22</f>
        <v>0</v>
      </c>
    </row>
    <row r="23" spans="1:39" ht="12.75">
      <c r="A23" s="28" t="s">
        <v>31</v>
      </c>
      <c r="B23" s="4">
        <v>2141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5</v>
      </c>
      <c r="U23" s="8">
        <v>0</v>
      </c>
      <c r="V23" s="8">
        <v>2</v>
      </c>
      <c r="W23" s="8">
        <v>0</v>
      </c>
      <c r="X23" s="13">
        <v>23</v>
      </c>
      <c r="Y23" s="8">
        <v>0</v>
      </c>
      <c r="Z23" s="8">
        <v>0</v>
      </c>
      <c r="AA23" s="8">
        <v>1</v>
      </c>
      <c r="AB23" s="8">
        <v>0</v>
      </c>
      <c r="AC23" s="8">
        <v>0</v>
      </c>
      <c r="AD23" s="8">
        <v>1</v>
      </c>
      <c r="AE23" s="8">
        <v>0</v>
      </c>
      <c r="AF23" s="8">
        <v>0</v>
      </c>
      <c r="AG23" s="8">
        <v>0</v>
      </c>
      <c r="AH23" s="8">
        <v>1</v>
      </c>
      <c r="AI23" s="8">
        <v>0</v>
      </c>
      <c r="AJ23" s="8">
        <v>3</v>
      </c>
      <c r="AK23" s="8">
        <v>0</v>
      </c>
      <c r="AL23" s="10">
        <f t="shared" si="0"/>
        <v>36</v>
      </c>
      <c r="AM23" s="25">
        <f>X23/AL23</f>
        <v>0.6388888888888888</v>
      </c>
    </row>
    <row r="24" spans="1:39" ht="12.75">
      <c r="A24" s="28" t="s">
        <v>32</v>
      </c>
      <c r="B24" s="4">
        <v>2145</v>
      </c>
      <c r="C24" s="8">
        <v>0</v>
      </c>
      <c r="D24" s="8">
        <v>0</v>
      </c>
      <c r="E24" s="8">
        <v>0</v>
      </c>
      <c r="F24" s="8">
        <v>0</v>
      </c>
      <c r="G24" s="8">
        <v>1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13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10">
        <f t="shared" si="0"/>
        <v>1</v>
      </c>
      <c r="AM24" s="25">
        <f>Y24/AL24</f>
        <v>0</v>
      </c>
    </row>
    <row r="25" spans="1:39" ht="12.75">
      <c r="A25" s="28" t="s">
        <v>33</v>
      </c>
      <c r="B25" s="4">
        <v>2147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3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2</v>
      </c>
      <c r="AI25" s="8">
        <v>0</v>
      </c>
      <c r="AJ25" s="8">
        <v>0</v>
      </c>
      <c r="AK25" s="8">
        <v>0</v>
      </c>
      <c r="AL25" s="10">
        <f t="shared" si="0"/>
        <v>2</v>
      </c>
      <c r="AM25" s="25">
        <f>Z25/AL25</f>
        <v>0</v>
      </c>
    </row>
    <row r="26" spans="1:39" ht="12.75">
      <c r="A26" s="28" t="s">
        <v>34</v>
      </c>
      <c r="B26" s="4">
        <v>2148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1</v>
      </c>
      <c r="U26" s="8">
        <v>0</v>
      </c>
      <c r="V26" s="8">
        <v>0</v>
      </c>
      <c r="W26" s="8">
        <v>0</v>
      </c>
      <c r="X26" s="8">
        <v>2</v>
      </c>
      <c r="Y26" s="8">
        <v>0</v>
      </c>
      <c r="Z26" s="8">
        <v>0</v>
      </c>
      <c r="AA26" s="13">
        <v>0</v>
      </c>
      <c r="AB26" s="8">
        <v>4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10">
        <f t="shared" si="0"/>
        <v>7</v>
      </c>
      <c r="AM26" s="25">
        <f>AA26/AL26</f>
        <v>0</v>
      </c>
    </row>
    <row r="27" spans="1:39" ht="12.75">
      <c r="A27" s="28" t="s">
        <v>35</v>
      </c>
      <c r="B27" s="4">
        <v>2149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13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10">
        <f t="shared" si="0"/>
        <v>0</v>
      </c>
      <c r="AM27" s="25" t="s">
        <v>45</v>
      </c>
    </row>
    <row r="28" spans="1:39" ht="12.75">
      <c r="A28" s="28" t="s">
        <v>36</v>
      </c>
      <c r="B28" s="4">
        <v>2153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</v>
      </c>
      <c r="Y28" s="8">
        <v>0</v>
      </c>
      <c r="Z28" s="8">
        <v>0</v>
      </c>
      <c r="AA28" s="8">
        <v>0</v>
      </c>
      <c r="AB28" s="8">
        <v>0</v>
      </c>
      <c r="AC28" s="13">
        <v>0</v>
      </c>
      <c r="AD28" s="8">
        <v>0</v>
      </c>
      <c r="AE28" s="8">
        <v>0</v>
      </c>
      <c r="AF28" s="8">
        <v>0</v>
      </c>
      <c r="AG28" s="8">
        <v>0</v>
      </c>
      <c r="AH28" s="8">
        <v>1</v>
      </c>
      <c r="AI28" s="8">
        <v>0</v>
      </c>
      <c r="AJ28" s="8">
        <v>0</v>
      </c>
      <c r="AK28" s="8">
        <v>0</v>
      </c>
      <c r="AL28" s="10">
        <f t="shared" si="0"/>
        <v>2</v>
      </c>
      <c r="AM28" s="25">
        <f>AC28/AL28</f>
        <v>0</v>
      </c>
    </row>
    <row r="29" spans="1:39" ht="12.75">
      <c r="A29" s="28" t="s">
        <v>37</v>
      </c>
      <c r="B29" s="4">
        <v>2162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3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13">
        <v>4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10">
        <f t="shared" si="0"/>
        <v>7</v>
      </c>
      <c r="AM29" s="25">
        <f>AD29/AL29</f>
        <v>0.5714285714285714</v>
      </c>
    </row>
    <row r="30" spans="1:39" ht="12.75">
      <c r="A30" s="28" t="s">
        <v>38</v>
      </c>
      <c r="B30" s="4">
        <v>2166</v>
      </c>
      <c r="C30" s="8">
        <v>0</v>
      </c>
      <c r="D30" s="8">
        <v>0</v>
      </c>
      <c r="E30" s="8">
        <v>0</v>
      </c>
      <c r="F30" s="8">
        <v>0</v>
      </c>
      <c r="G30" s="8">
        <v>1</v>
      </c>
      <c r="H30" s="8">
        <v>0</v>
      </c>
      <c r="I30" s="8">
        <v>1</v>
      </c>
      <c r="J30" s="8">
        <v>1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1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13">
        <v>3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10">
        <f t="shared" si="0"/>
        <v>7</v>
      </c>
      <c r="AM30" s="25">
        <f>AE30/AL30</f>
        <v>0.42857142857142855</v>
      </c>
    </row>
    <row r="31" spans="1:39" ht="12.75">
      <c r="A31" s="28" t="s">
        <v>39</v>
      </c>
      <c r="B31" s="4">
        <v>2167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13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10">
        <f t="shared" si="0"/>
        <v>0</v>
      </c>
      <c r="AM31" s="25" t="s">
        <v>45</v>
      </c>
    </row>
    <row r="32" spans="1:39" ht="12.75">
      <c r="A32" s="28" t="s">
        <v>40</v>
      </c>
      <c r="B32" s="4">
        <v>2169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13">
        <v>0</v>
      </c>
      <c r="AH32" s="8">
        <v>0</v>
      </c>
      <c r="AI32" s="8">
        <v>0</v>
      </c>
      <c r="AJ32" s="8">
        <v>0</v>
      </c>
      <c r="AK32" s="8">
        <v>0</v>
      </c>
      <c r="AL32" s="10">
        <f t="shared" si="0"/>
        <v>0</v>
      </c>
      <c r="AM32" s="25" t="s">
        <v>45</v>
      </c>
    </row>
    <row r="33" spans="1:39" ht="12.75">
      <c r="A33" s="28" t="s">
        <v>41</v>
      </c>
      <c r="B33" s="4">
        <v>2179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1</v>
      </c>
      <c r="U33" s="8">
        <v>0</v>
      </c>
      <c r="V33" s="8">
        <v>0</v>
      </c>
      <c r="W33" s="8">
        <v>0</v>
      </c>
      <c r="X33" s="8">
        <v>4</v>
      </c>
      <c r="Y33" s="8">
        <v>0</v>
      </c>
      <c r="Z33" s="8">
        <v>0</v>
      </c>
      <c r="AA33" s="8">
        <v>1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13">
        <v>15</v>
      </c>
      <c r="AI33" s="8">
        <v>0</v>
      </c>
      <c r="AJ33" s="8">
        <v>0</v>
      </c>
      <c r="AK33" s="8">
        <v>0</v>
      </c>
      <c r="AL33" s="10">
        <f t="shared" si="0"/>
        <v>21</v>
      </c>
      <c r="AM33" s="25">
        <f>AH33/AL33</f>
        <v>0.7142857142857143</v>
      </c>
    </row>
    <row r="34" spans="1:39" ht="12.75">
      <c r="A34" s="28" t="s">
        <v>42</v>
      </c>
      <c r="B34" s="4">
        <v>2181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13">
        <v>0</v>
      </c>
      <c r="AJ34" s="8">
        <v>0</v>
      </c>
      <c r="AK34" s="8">
        <v>0</v>
      </c>
      <c r="AL34" s="10">
        <f t="shared" si="0"/>
        <v>0</v>
      </c>
      <c r="AM34" s="25" t="s">
        <v>45</v>
      </c>
    </row>
    <row r="35" spans="1:39" ht="12.75">
      <c r="A35" s="28" t="s">
        <v>43</v>
      </c>
      <c r="B35" s="4">
        <v>2220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13">
        <v>0</v>
      </c>
      <c r="AK35" s="8">
        <v>0</v>
      </c>
      <c r="AL35" s="10">
        <f t="shared" si="0"/>
        <v>0</v>
      </c>
      <c r="AM35" s="25" t="s">
        <v>45</v>
      </c>
    </row>
    <row r="36" spans="1:39" ht="12.75">
      <c r="A36" s="28" t="s">
        <v>44</v>
      </c>
      <c r="B36" s="4">
        <v>2495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1</v>
      </c>
      <c r="S36" s="8">
        <v>0</v>
      </c>
      <c r="T36" s="8">
        <v>0</v>
      </c>
      <c r="U36" s="8">
        <v>2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13">
        <v>0</v>
      </c>
      <c r="AL36" s="10">
        <f t="shared" si="0"/>
        <v>3</v>
      </c>
      <c r="AM36" s="25">
        <f>AK36/AL36</f>
        <v>0</v>
      </c>
    </row>
    <row r="37" spans="1:38" ht="39" customHeight="1" thickBot="1">
      <c r="A37" s="28"/>
      <c r="B37" s="3" t="s">
        <v>4</v>
      </c>
      <c r="C37" s="14">
        <f aca="true" t="shared" si="1" ref="C37:AK37">SUM(C2:C36)</f>
        <v>0</v>
      </c>
      <c r="D37" s="14">
        <f t="shared" si="1"/>
        <v>0</v>
      </c>
      <c r="E37" s="14">
        <f t="shared" si="1"/>
        <v>0</v>
      </c>
      <c r="F37" s="14">
        <f t="shared" si="1"/>
        <v>1</v>
      </c>
      <c r="G37" s="14">
        <f t="shared" si="1"/>
        <v>6</v>
      </c>
      <c r="H37" s="14">
        <f t="shared" si="1"/>
        <v>5</v>
      </c>
      <c r="I37" s="14">
        <f t="shared" si="1"/>
        <v>2</v>
      </c>
      <c r="J37" s="14">
        <f t="shared" si="1"/>
        <v>28</v>
      </c>
      <c r="K37" s="14">
        <f t="shared" si="1"/>
        <v>0</v>
      </c>
      <c r="L37" s="15">
        <f t="shared" si="1"/>
        <v>3</v>
      </c>
      <c r="M37" s="14">
        <f t="shared" si="1"/>
        <v>2</v>
      </c>
      <c r="N37" s="14">
        <f t="shared" si="1"/>
        <v>0</v>
      </c>
      <c r="O37" s="14">
        <f t="shared" si="1"/>
        <v>1</v>
      </c>
      <c r="P37" s="14">
        <f t="shared" si="1"/>
        <v>2</v>
      </c>
      <c r="Q37" s="14">
        <f t="shared" si="1"/>
        <v>0</v>
      </c>
      <c r="R37" s="14">
        <f t="shared" si="1"/>
        <v>2</v>
      </c>
      <c r="S37" s="14">
        <f t="shared" si="1"/>
        <v>1</v>
      </c>
      <c r="T37" s="14">
        <f t="shared" si="1"/>
        <v>20</v>
      </c>
      <c r="U37" s="14">
        <f t="shared" si="1"/>
        <v>20</v>
      </c>
      <c r="V37" s="14">
        <f t="shared" si="1"/>
        <v>3</v>
      </c>
      <c r="W37" s="14">
        <f t="shared" si="1"/>
        <v>2</v>
      </c>
      <c r="X37" s="14">
        <f t="shared" si="1"/>
        <v>39</v>
      </c>
      <c r="Y37" s="14">
        <f t="shared" si="1"/>
        <v>0</v>
      </c>
      <c r="Z37" s="14">
        <f t="shared" si="1"/>
        <v>0</v>
      </c>
      <c r="AA37" s="14">
        <f t="shared" si="1"/>
        <v>2</v>
      </c>
      <c r="AB37" s="14">
        <f t="shared" si="1"/>
        <v>4</v>
      </c>
      <c r="AC37" s="14">
        <f t="shared" si="1"/>
        <v>0</v>
      </c>
      <c r="AD37" s="14">
        <f t="shared" si="1"/>
        <v>5</v>
      </c>
      <c r="AE37" s="14">
        <f t="shared" si="1"/>
        <v>15</v>
      </c>
      <c r="AF37" s="14">
        <f t="shared" si="1"/>
        <v>1</v>
      </c>
      <c r="AG37" s="14">
        <f t="shared" si="1"/>
        <v>5</v>
      </c>
      <c r="AH37" s="14">
        <f t="shared" si="1"/>
        <v>20</v>
      </c>
      <c r="AI37" s="14">
        <f t="shared" si="1"/>
        <v>0</v>
      </c>
      <c r="AJ37" s="14">
        <f t="shared" si="1"/>
        <v>4</v>
      </c>
      <c r="AK37" s="14">
        <f t="shared" si="1"/>
        <v>0</v>
      </c>
      <c r="AL37" s="12"/>
    </row>
    <row r="38" spans="2:37" ht="39" customHeight="1" thickBot="1">
      <c r="B38" s="22" t="s">
        <v>6</v>
      </c>
      <c r="C38" s="23" t="s">
        <v>45</v>
      </c>
      <c r="D38" s="23" t="s">
        <v>45</v>
      </c>
      <c r="E38" s="23" t="s">
        <v>45</v>
      </c>
      <c r="F38" s="23">
        <f>F5/F37</f>
        <v>0</v>
      </c>
      <c r="G38" s="23">
        <f>G6/G37</f>
        <v>0.16666666666666666</v>
      </c>
      <c r="H38" s="23">
        <f>H7/H37</f>
        <v>0.2</v>
      </c>
      <c r="I38" s="23">
        <f>I8/I37</f>
        <v>0.5</v>
      </c>
      <c r="J38" s="23">
        <f>J9/J37</f>
        <v>0.9285714285714286</v>
      </c>
      <c r="K38" s="23" t="s">
        <v>45</v>
      </c>
      <c r="L38" s="23">
        <f>L11/L37</f>
        <v>0.6666666666666666</v>
      </c>
      <c r="M38" s="23">
        <f>M12/M37</f>
        <v>1</v>
      </c>
      <c r="N38" s="23" t="s">
        <v>45</v>
      </c>
      <c r="O38" s="23">
        <f>O14/O37</f>
        <v>1</v>
      </c>
      <c r="P38" s="23">
        <f>P15/P37</f>
        <v>0</v>
      </c>
      <c r="Q38" s="23" t="s">
        <v>45</v>
      </c>
      <c r="R38" s="23">
        <f>R17/R37</f>
        <v>0</v>
      </c>
      <c r="S38" s="23">
        <f>S18/S37</f>
        <v>0</v>
      </c>
      <c r="T38" s="23">
        <f>T19/T37</f>
        <v>0.6</v>
      </c>
      <c r="U38" s="23">
        <f>U20/U37</f>
        <v>0.25</v>
      </c>
      <c r="V38" s="23">
        <f>V21/V37</f>
        <v>0</v>
      </c>
      <c r="W38" s="23">
        <f>W22/W37</f>
        <v>0</v>
      </c>
      <c r="X38" s="23">
        <f>X23/X37</f>
        <v>0.5897435897435898</v>
      </c>
      <c r="Y38" s="23" t="s">
        <v>45</v>
      </c>
      <c r="Z38" s="23" t="s">
        <v>45</v>
      </c>
      <c r="AA38" s="23">
        <f>AA26/AA37</f>
        <v>0</v>
      </c>
      <c r="AB38" s="23">
        <f>AB27/AB37</f>
        <v>0</v>
      </c>
      <c r="AC38" s="23" t="e">
        <f>AC28/AC37</f>
        <v>#DIV/0!</v>
      </c>
      <c r="AD38" s="23">
        <f>AD29/AD37</f>
        <v>0.8</v>
      </c>
      <c r="AE38" s="23">
        <f>AE30/AE37</f>
        <v>0.2</v>
      </c>
      <c r="AF38" s="23">
        <f>AF31/AF37</f>
        <v>0</v>
      </c>
      <c r="AG38" s="23">
        <f>AG32/AG37</f>
        <v>0</v>
      </c>
      <c r="AH38" s="23">
        <f>AH33/AH37</f>
        <v>0.75</v>
      </c>
      <c r="AI38" s="23" t="s">
        <v>45</v>
      </c>
      <c r="AJ38" s="23">
        <f>AJ35/AJ37</f>
        <v>0</v>
      </c>
      <c r="AK38" s="23" t="s">
        <v>45</v>
      </c>
    </row>
    <row r="39" spans="2:37" ht="12.75">
      <c r="B39" s="5" t="s">
        <v>2</v>
      </c>
      <c r="C39" s="16">
        <f>C2</f>
        <v>0</v>
      </c>
      <c r="D39" s="16">
        <f>D3</f>
        <v>0</v>
      </c>
      <c r="E39" s="16">
        <f>E4</f>
        <v>0</v>
      </c>
      <c r="F39" s="16">
        <f>F5</f>
        <v>0</v>
      </c>
      <c r="G39" s="16">
        <f>G6</f>
        <v>1</v>
      </c>
      <c r="H39" s="16">
        <f>H7</f>
        <v>1</v>
      </c>
      <c r="I39" s="16">
        <f>I8</f>
        <v>1</v>
      </c>
      <c r="J39" s="16">
        <f>J9</f>
        <v>26</v>
      </c>
      <c r="K39" s="16">
        <f>K10</f>
        <v>0</v>
      </c>
      <c r="L39" s="17">
        <f>L11</f>
        <v>2</v>
      </c>
      <c r="M39" s="16">
        <f>M12</f>
        <v>2</v>
      </c>
      <c r="N39" s="16">
        <f>N13</f>
        <v>0</v>
      </c>
      <c r="O39" s="16">
        <f>O14</f>
        <v>1</v>
      </c>
      <c r="P39" s="16">
        <f>P15</f>
        <v>0</v>
      </c>
      <c r="Q39" s="16">
        <f>Q16</f>
        <v>0</v>
      </c>
      <c r="R39" s="16">
        <f>R17</f>
        <v>0</v>
      </c>
      <c r="S39" s="16">
        <f>S18</f>
        <v>0</v>
      </c>
      <c r="T39" s="16">
        <f>T19</f>
        <v>12</v>
      </c>
      <c r="U39" s="16">
        <f>U20</f>
        <v>5</v>
      </c>
      <c r="V39" s="16">
        <f>V21</f>
        <v>0</v>
      </c>
      <c r="W39" s="16">
        <f>W22</f>
        <v>0</v>
      </c>
      <c r="X39" s="16">
        <f>X23</f>
        <v>23</v>
      </c>
      <c r="Y39" s="16">
        <f>Y24</f>
        <v>0</v>
      </c>
      <c r="Z39" s="16">
        <f>Z25</f>
        <v>0</v>
      </c>
      <c r="AA39" s="16">
        <f>AA26</f>
        <v>0</v>
      </c>
      <c r="AB39" s="16">
        <f>AB27</f>
        <v>0</v>
      </c>
      <c r="AC39" s="16">
        <f>AC28</f>
        <v>0</v>
      </c>
      <c r="AD39" s="16">
        <f>AD29</f>
        <v>4</v>
      </c>
      <c r="AE39" s="16">
        <f>AE30</f>
        <v>3</v>
      </c>
      <c r="AF39" s="16">
        <f>AF31</f>
        <v>0</v>
      </c>
      <c r="AG39" s="16">
        <f>AG32</f>
        <v>0</v>
      </c>
      <c r="AH39" s="16">
        <f>AH33</f>
        <v>15</v>
      </c>
      <c r="AI39" s="16">
        <f>AI34</f>
        <v>0</v>
      </c>
      <c r="AJ39" s="16">
        <f>AJ35</f>
        <v>0</v>
      </c>
      <c r="AK39" s="16">
        <f>AK36</f>
        <v>0</v>
      </c>
    </row>
    <row r="40" spans="4:5" ht="13.5" thickBot="1">
      <c r="D40" s="18">
        <f>SUM(AL2:AL36)</f>
        <v>193</v>
      </c>
      <c r="E40" s="27" t="s">
        <v>0</v>
      </c>
    </row>
    <row r="41" spans="4:5" ht="13.5" thickBot="1">
      <c r="D41" s="20">
        <f>SUM(C39:AK39)</f>
        <v>96</v>
      </c>
      <c r="E41" s="27" t="s">
        <v>1</v>
      </c>
    </row>
    <row r="43" spans="4:5" ht="12.75">
      <c r="D43" s="21">
        <f>D41/D40</f>
        <v>0.49740932642487046</v>
      </c>
      <c r="E43" s="26" t="s">
        <v>7</v>
      </c>
    </row>
    <row r="45" ht="12.75">
      <c r="B45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TNC_User</cp:lastModifiedBy>
  <dcterms:created xsi:type="dcterms:W3CDTF">2005-02-01T17:28:26Z</dcterms:created>
  <dcterms:modified xsi:type="dcterms:W3CDTF">2010-08-10T20:38:59Z</dcterms:modified>
  <cp:category/>
  <cp:version/>
  <cp:contentType/>
  <cp:contentStatus/>
</cp:coreProperties>
</file>