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7490" windowHeight="10155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<sst xmlns="http://schemas.openxmlformats.org/spreadsheetml/2006/main" count="53" uniqueCount="26">
  <si>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</si>
  <si>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</si>
  <si>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</si>
  <si>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</si>
  <si>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</si>
  <si>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</si>
  <si>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</si>
  <si>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</si>
  <si>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</si>
  <si>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</si>
  <si>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Laurentian-Acadian Northern Hardwoods Forest</t>
  </si>
  <si>
    <t>North-Central Appalachian Pine Barrens</t>
  </si>
  <si>
    <t>Laurentian-Acadian Northern Pine(-Oak) Forest</t>
  </si>
  <si>
    <t>Laurentian-Acadian Pine-Hemlock-Hardwood Forest</t>
  </si>
  <si>
    <t>Central Appalachian Dry Oak-Pine Forest</t>
  </si>
  <si>
    <t>Appalachian (Hemlock-)Northern Hardwood Forest</t>
  </si>
  <si>
    <t>Acadian Low-Elevation Spruce-Fir-Hardwood Forest</t>
  </si>
  <si>
    <t>Acadian-Appalachian Montane Spruce-Fir-Hardwood Forest</t>
  </si>
  <si>
    <t>Central Interior and Appalachian Riparian Systems</t>
  </si>
  <si>
    <t>Laurentian-Acadian Floodplain Systems</t>
  </si>
  <si>
    <t>Boreal Swamp and Bog Systems</t>
  </si>
  <si>
    <t>Laurentian-Acadian Salt Marsh and Estuary Systems</t>
  </si>
  <si>
    <t>Laurentian-Acadian Herbaceous Wetland Systems</t>
  </si>
  <si>
    <t>Laurentian-Acadian Swamp Systems</t>
  </si>
  <si>
    <t>Ruderal Forest-Northern and Central Hardwood and Conifer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</si>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</sst>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9" sqref="K19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9" width="8.7109375" style="9" customWidth="1"/>
  </cols>
  <sheetData>
    <row r="1" spans="1:19" ht="99" customHeight="1">
      <c r="A1" s="28" t="s">
        <v>9</v>
      </c>
      <c r="B1" s="4" t="s">
        <v>5</v>
      </c>
      <c r="C1" s="8">
        <v>2302</v>
      </c>
      <c r="D1" s="8">
        <v>2354</v>
      </c>
      <c r="E1" s="8">
        <v>2362</v>
      </c>
      <c r="F1" s="8">
        <v>2366</v>
      </c>
      <c r="G1" s="8">
        <v>2369</v>
      </c>
      <c r="H1" s="8">
        <v>2370</v>
      </c>
      <c r="I1" s="8">
        <v>2373</v>
      </c>
      <c r="J1" s="8">
        <v>2374</v>
      </c>
      <c r="K1" s="8">
        <v>2472</v>
      </c>
      <c r="L1" s="8">
        <v>2475</v>
      </c>
      <c r="M1" s="8">
        <v>2477</v>
      </c>
      <c r="N1" s="8">
        <v>2491</v>
      </c>
      <c r="O1" s="8">
        <v>2494</v>
      </c>
      <c r="P1" s="8">
        <v>2526</v>
      </c>
      <c r="Q1" s="8">
        <v>2532</v>
      </c>
      <c r="R1" s="2" t="s">
        <v>3</v>
      </c>
      <c r="S1" s="24" t="s">
        <v>8</v>
      </c>
    </row>
    <row r="2" spans="1:19" ht="12.75">
      <c r="A2" s="28" t="s">
        <v>10</v>
      </c>
      <c r="B2" s="4">
        <v>2302</v>
      </c>
      <c r="C2" s="13">
        <v>163</v>
      </c>
      <c r="D2" s="8">
        <v>0</v>
      </c>
      <c r="E2" s="8">
        <v>0</v>
      </c>
      <c r="F2" s="8">
        <v>1</v>
      </c>
      <c r="G2" s="8">
        <v>1</v>
      </c>
      <c r="H2" s="8">
        <v>0</v>
      </c>
      <c r="I2" s="8">
        <v>2</v>
      </c>
      <c r="J2" s="8">
        <v>16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1</v>
      </c>
      <c r="Q2" s="8">
        <v>0</v>
      </c>
      <c r="R2" s="10">
        <f aca="true" t="shared" si="0" ref="R2:R16">SUM(C2:Q2)</f>
        <v>184</v>
      </c>
      <c r="S2" s="25">
        <f>C2/R2</f>
        <v>0.8858695652173914</v>
      </c>
    </row>
    <row r="3" spans="1:19" ht="12.75">
      <c r="A3" s="28" t="s">
        <v>11</v>
      </c>
      <c r="B3" s="4">
        <v>2354</v>
      </c>
      <c r="C3" s="8">
        <v>0</v>
      </c>
      <c r="D3" s="13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10">
        <f t="shared" si="0"/>
        <v>1</v>
      </c>
      <c r="S3" s="25">
        <f>D3/R3</f>
        <v>1</v>
      </c>
    </row>
    <row r="4" spans="1:19" ht="12.75">
      <c r="A4" s="28" t="s">
        <v>12</v>
      </c>
      <c r="B4" s="4">
        <v>2362</v>
      </c>
      <c r="C4" s="8">
        <v>0</v>
      </c>
      <c r="D4" s="8">
        <v>0</v>
      </c>
      <c r="E4" s="13">
        <v>1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10">
        <f t="shared" si="0"/>
        <v>1</v>
      </c>
      <c r="S4" s="25">
        <f>E4/R4</f>
        <v>1</v>
      </c>
    </row>
    <row r="5" spans="1:19" ht="12.75">
      <c r="A5" s="28" t="s">
        <v>13</v>
      </c>
      <c r="B5" s="4">
        <v>2366</v>
      </c>
      <c r="C5" s="8">
        <v>2</v>
      </c>
      <c r="D5" s="8">
        <v>0</v>
      </c>
      <c r="E5" s="8">
        <v>0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10">
        <f t="shared" si="0"/>
        <v>3</v>
      </c>
      <c r="S5" s="25">
        <f>F5/R5</f>
        <v>0.3333333333333333</v>
      </c>
    </row>
    <row r="6" spans="1:19" ht="12.75">
      <c r="A6" s="28" t="s">
        <v>14</v>
      </c>
      <c r="B6" s="4">
        <v>2369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1</v>
      </c>
      <c r="Q6" s="8">
        <v>0</v>
      </c>
      <c r="R6" s="10">
        <f t="shared" si="0"/>
        <v>1</v>
      </c>
      <c r="S6" s="25">
        <f>G6/R6</f>
        <v>0</v>
      </c>
    </row>
    <row r="7" spans="1:19" ht="12.75">
      <c r="A7" s="28" t="s">
        <v>15</v>
      </c>
      <c r="B7" s="4">
        <v>2370</v>
      </c>
      <c r="C7" s="8">
        <v>1</v>
      </c>
      <c r="D7" s="8">
        <v>0</v>
      </c>
      <c r="E7" s="8">
        <v>0</v>
      </c>
      <c r="F7" s="8">
        <v>1</v>
      </c>
      <c r="G7" s="8">
        <v>0</v>
      </c>
      <c r="H7" s="13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0">
        <f t="shared" si="0"/>
        <v>3</v>
      </c>
      <c r="S7" s="25">
        <f>H7/R7</f>
        <v>0.3333333333333333</v>
      </c>
    </row>
    <row r="8" spans="1:19" ht="12.75">
      <c r="A8" s="28" t="s">
        <v>16</v>
      </c>
      <c r="B8" s="4">
        <v>2373</v>
      </c>
      <c r="C8" s="8">
        <v>2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13">
        <v>11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0">
        <f t="shared" si="0"/>
        <v>14</v>
      </c>
      <c r="S8" s="25">
        <f>I8/R8</f>
        <v>0.7857142857142857</v>
      </c>
    </row>
    <row r="9" spans="1:19" ht="12.75">
      <c r="A9" s="28" t="s">
        <v>17</v>
      </c>
      <c r="B9" s="4">
        <v>2374</v>
      </c>
      <c r="C9" s="8">
        <v>8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92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0">
        <f t="shared" si="0"/>
        <v>100</v>
      </c>
      <c r="S9" s="25">
        <f>J9/R9</f>
        <v>0.92</v>
      </c>
    </row>
    <row r="10" spans="1:19" ht="12.75">
      <c r="A10" s="28" t="s">
        <v>18</v>
      </c>
      <c r="B10" s="4">
        <v>2472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0">
        <f t="shared" si="0"/>
        <v>1</v>
      </c>
      <c r="S10" s="25">
        <f>K10/R10</f>
        <v>0</v>
      </c>
    </row>
    <row r="11" spans="1:19" s="1" customFormat="1" ht="12.75">
      <c r="A11" s="29" t="s">
        <v>19</v>
      </c>
      <c r="B11" s="4">
        <v>2475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11">
        <f t="shared" si="0"/>
        <v>2</v>
      </c>
      <c r="S11" s="25">
        <f>L11/R11</f>
        <v>0.5</v>
      </c>
    </row>
    <row r="12" spans="1:19" ht="12.75">
      <c r="A12" s="28" t="s">
        <v>20</v>
      </c>
      <c r="B12" s="4">
        <v>2477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8">
        <v>0</v>
      </c>
      <c r="P12" s="8">
        <v>0</v>
      </c>
      <c r="Q12" s="8">
        <v>0</v>
      </c>
      <c r="R12" s="10">
        <f t="shared" si="0"/>
        <v>2</v>
      </c>
      <c r="S12" s="25">
        <f>M12/R12</f>
        <v>0.5</v>
      </c>
    </row>
    <row r="13" spans="1:19" ht="12.75">
      <c r="A13" s="28" t="s">
        <v>21</v>
      </c>
      <c r="B13" s="4">
        <v>2491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2</v>
      </c>
      <c r="O13" s="8">
        <v>0</v>
      </c>
      <c r="P13" s="8">
        <v>0</v>
      </c>
      <c r="Q13" s="8">
        <v>0</v>
      </c>
      <c r="R13" s="10">
        <f t="shared" si="0"/>
        <v>2</v>
      </c>
      <c r="S13" s="25">
        <f>N13/R13</f>
        <v>1</v>
      </c>
    </row>
    <row r="14" spans="1:19" ht="12.75">
      <c r="A14" s="28" t="s">
        <v>22</v>
      </c>
      <c r="B14" s="4">
        <v>2494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4</v>
      </c>
      <c r="P14" s="8">
        <v>1</v>
      </c>
      <c r="Q14" s="8">
        <v>0</v>
      </c>
      <c r="R14" s="10">
        <f t="shared" si="0"/>
        <v>5</v>
      </c>
      <c r="S14" s="25">
        <f>O14/R14</f>
        <v>0.8</v>
      </c>
    </row>
    <row r="15" spans="1:19" ht="12.75">
      <c r="A15" s="28" t="s">
        <v>23</v>
      </c>
      <c r="B15" s="4">
        <v>2526</v>
      </c>
      <c r="C15" s="8">
        <v>4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4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1</v>
      </c>
      <c r="P15" s="13">
        <v>4</v>
      </c>
      <c r="Q15" s="8">
        <v>0</v>
      </c>
      <c r="R15" s="10">
        <f t="shared" si="0"/>
        <v>14</v>
      </c>
      <c r="S15" s="25">
        <f>P15/R15</f>
        <v>0.2857142857142857</v>
      </c>
    </row>
    <row r="16" spans="1:19" ht="12.75">
      <c r="A16" s="28" t="s">
        <v>24</v>
      </c>
      <c r="B16" s="4">
        <v>2532</v>
      </c>
      <c r="C16" s="8">
        <v>5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2</v>
      </c>
      <c r="J16" s="8">
        <v>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1</v>
      </c>
      <c r="R16" s="10">
        <f t="shared" si="0"/>
        <v>11</v>
      </c>
      <c r="S16" s="25">
        <f>Q16/R16</f>
        <v>0.09090909090909091</v>
      </c>
    </row>
    <row r="17" spans="1:18" ht="39" customHeight="1" thickBot="1">
      <c r="A17" s="28"/>
      <c r="B17" s="3" t="s">
        <v>4</v>
      </c>
      <c r="C17" s="14">
        <f aca="true" t="shared" si="1" ref="C17:Q17">SUM(C2:C16)</f>
        <v>186</v>
      </c>
      <c r="D17" s="14">
        <f t="shared" si="1"/>
        <v>1</v>
      </c>
      <c r="E17" s="14">
        <f t="shared" si="1"/>
        <v>1</v>
      </c>
      <c r="F17" s="14">
        <f t="shared" si="1"/>
        <v>4</v>
      </c>
      <c r="G17" s="14">
        <f t="shared" si="1"/>
        <v>1</v>
      </c>
      <c r="H17" s="14">
        <f t="shared" si="1"/>
        <v>1</v>
      </c>
      <c r="I17" s="14">
        <f t="shared" si="1"/>
        <v>20</v>
      </c>
      <c r="J17" s="14">
        <f t="shared" si="1"/>
        <v>111</v>
      </c>
      <c r="K17" s="14">
        <f t="shared" si="1"/>
        <v>0</v>
      </c>
      <c r="L17" s="15">
        <f t="shared" si="1"/>
        <v>2</v>
      </c>
      <c r="M17" s="14">
        <f t="shared" si="1"/>
        <v>2</v>
      </c>
      <c r="N17" s="14">
        <f t="shared" si="1"/>
        <v>2</v>
      </c>
      <c r="O17" s="14">
        <f t="shared" si="1"/>
        <v>5</v>
      </c>
      <c r="P17" s="14">
        <f t="shared" si="1"/>
        <v>7</v>
      </c>
      <c r="Q17" s="14">
        <f t="shared" si="1"/>
        <v>1</v>
      </c>
      <c r="R17" s="12"/>
    </row>
    <row r="18" spans="2:17" ht="39" customHeight="1" thickBot="1">
      <c r="B18" s="22" t="s">
        <v>6</v>
      </c>
      <c r="C18" s="23">
        <f>C2/C17</f>
        <v>0.8763440860215054</v>
      </c>
      <c r="D18" s="23">
        <f>D3/D17</f>
        <v>1</v>
      </c>
      <c r="E18" s="23">
        <f>E4/E17</f>
        <v>1</v>
      </c>
      <c r="F18" s="23">
        <f>F5/F17</f>
        <v>0.25</v>
      </c>
      <c r="G18" s="23">
        <f>G6/G17</f>
        <v>0</v>
      </c>
      <c r="H18" s="23">
        <f>H7/H17</f>
        <v>1</v>
      </c>
      <c r="I18" s="23">
        <f>I8/I17</f>
        <v>0.55</v>
      </c>
      <c r="J18" s="23">
        <f>J9/J17</f>
        <v>0.8288288288288288</v>
      </c>
      <c r="K18" s="23" t="s">
        <v>25</v>
      </c>
      <c r="L18" s="23">
        <f>L11/L17</f>
        <v>0.5</v>
      </c>
      <c r="M18" s="23">
        <f>M12/M17</f>
        <v>0.5</v>
      </c>
      <c r="N18" s="23">
        <f>N13/N17</f>
        <v>1</v>
      </c>
      <c r="O18" s="23">
        <f>O14/O17</f>
        <v>0.8</v>
      </c>
      <c r="P18" s="23">
        <f>P15/P17</f>
        <v>0.5714285714285714</v>
      </c>
      <c r="Q18" s="23">
        <f>Q16/Q17</f>
        <v>1</v>
      </c>
    </row>
    <row r="19" spans="2:17" ht="12.75">
      <c r="B19" s="5" t="s">
        <v>2</v>
      </c>
      <c r="C19" s="16">
        <f>C2</f>
        <v>163</v>
      </c>
      <c r="D19" s="16">
        <f>D3</f>
        <v>1</v>
      </c>
      <c r="E19" s="16">
        <f>E4</f>
        <v>1</v>
      </c>
      <c r="F19" s="16">
        <f>F5</f>
        <v>1</v>
      </c>
      <c r="G19" s="16">
        <f>G6</f>
        <v>0</v>
      </c>
      <c r="H19" s="16">
        <f>H7</f>
        <v>1</v>
      </c>
      <c r="I19" s="16">
        <f>I8</f>
        <v>11</v>
      </c>
      <c r="J19" s="16">
        <f>J9</f>
        <v>92</v>
      </c>
      <c r="K19" s="16">
        <f>K10</f>
        <v>0</v>
      </c>
      <c r="L19" s="17">
        <f>L11</f>
        <v>1</v>
      </c>
      <c r="M19" s="16">
        <f>M12</f>
        <v>1</v>
      </c>
      <c r="N19" s="16">
        <f>N13</f>
        <v>2</v>
      </c>
      <c r="O19" s="16">
        <f>O14</f>
        <v>4</v>
      </c>
      <c r="P19" s="16">
        <f>P15</f>
        <v>4</v>
      </c>
      <c r="Q19" s="16">
        <f>Q16</f>
        <v>1</v>
      </c>
    </row>
    <row r="20" spans="4:5" ht="13.5" thickBot="1">
      <c r="D20" s="18">
        <f>SUM(R2:R16)</f>
        <v>344</v>
      </c>
      <c r="E20" s="27" t="s">
        <v>0</v>
      </c>
    </row>
    <row r="21" spans="4:5" ht="13.5" thickBot="1">
      <c r="D21" s="20">
        <f>SUM(C19:Q19)</f>
        <v>283</v>
      </c>
      <c r="E21" s="27" t="s">
        <v>1</v>
      </c>
    </row>
    <row r="23" spans="4:5" ht="12.75">
      <c r="D23" s="21">
        <f>D21/D20</f>
        <v>0.8226744186046512</v>
      </c>
      <c r="E23" s="26" t="s">
        <v>7</v>
      </c>
    </row>
    <row r="25" ht="12.75">
      <c r="B25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31" sqref="S31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9" width="8.7109375" style="9" customWidth="1"/>
  </cols>
  <sheetData>
    <row r="1" spans="1:19" ht="99" customHeight="1">
      <c r="A1" s="28" t="s">
        <v>9</v>
      </c>
      <c r="B1" s="4" t="s">
        <v>5</v>
      </c>
      <c r="C1" s="8">
        <v>2302</v>
      </c>
      <c r="D1" s="8">
        <v>2354</v>
      </c>
      <c r="E1" s="8">
        <v>2362</v>
      </c>
      <c r="F1" s="8">
        <v>2366</v>
      </c>
      <c r="G1" s="8">
        <v>2369</v>
      </c>
      <c r="H1" s="8">
        <v>2370</v>
      </c>
      <c r="I1" s="8">
        <v>2373</v>
      </c>
      <c r="J1" s="8">
        <v>2374</v>
      </c>
      <c r="K1" s="8">
        <v>2472</v>
      </c>
      <c r="L1" s="8">
        <v>2475</v>
      </c>
      <c r="M1" s="8">
        <v>2477</v>
      </c>
      <c r="N1" s="8">
        <v>2491</v>
      </c>
      <c r="O1" s="8">
        <v>2494</v>
      </c>
      <c r="P1" s="8">
        <v>2526</v>
      </c>
      <c r="Q1" s="8">
        <v>2532</v>
      </c>
      <c r="R1" s="2" t="s">
        <v>3</v>
      </c>
      <c r="S1" s="24" t="s">
        <v>8</v>
      </c>
    </row>
    <row r="2" spans="1:19" ht="12.75">
      <c r="A2" s="28" t="s">
        <v>10</v>
      </c>
      <c r="B2" s="4">
        <v>2302</v>
      </c>
      <c r="C2" s="13">
        <v>168</v>
      </c>
      <c r="D2" s="8">
        <v>0</v>
      </c>
      <c r="E2" s="8">
        <v>0</v>
      </c>
      <c r="F2" s="8">
        <v>3</v>
      </c>
      <c r="G2" s="8">
        <v>0</v>
      </c>
      <c r="H2" s="8">
        <v>0</v>
      </c>
      <c r="I2" s="8">
        <v>0</v>
      </c>
      <c r="J2" s="8">
        <v>13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10">
        <f aca="true" t="shared" si="0" ref="R2:R16">SUM(C2:Q2)</f>
        <v>184</v>
      </c>
      <c r="S2" s="25">
        <f>C2/R2</f>
        <v>0.9130434782608695</v>
      </c>
    </row>
    <row r="3" spans="1:19" ht="12.75">
      <c r="A3" s="28" t="s">
        <v>11</v>
      </c>
      <c r="B3" s="4">
        <v>2354</v>
      </c>
      <c r="C3" s="8">
        <v>0</v>
      </c>
      <c r="D3" s="13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10">
        <f t="shared" si="0"/>
        <v>1</v>
      </c>
      <c r="S3" s="25">
        <f>D3/R3</f>
        <v>1</v>
      </c>
    </row>
    <row r="4" spans="1:19" ht="12.75">
      <c r="A4" s="28" t="s">
        <v>12</v>
      </c>
      <c r="B4" s="4">
        <v>2362</v>
      </c>
      <c r="C4" s="8">
        <v>0</v>
      </c>
      <c r="D4" s="8">
        <v>0</v>
      </c>
      <c r="E4" s="13">
        <v>1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10">
        <f t="shared" si="0"/>
        <v>1</v>
      </c>
      <c r="S4" s="25">
        <f>E4/R4</f>
        <v>1</v>
      </c>
    </row>
    <row r="5" spans="1:19" ht="12.75">
      <c r="A5" s="28" t="s">
        <v>13</v>
      </c>
      <c r="B5" s="4">
        <v>2366</v>
      </c>
      <c r="C5" s="8">
        <v>3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10">
        <f t="shared" si="0"/>
        <v>3</v>
      </c>
      <c r="S5" s="25">
        <f>F5/R5</f>
        <v>0</v>
      </c>
    </row>
    <row r="6" spans="1:19" ht="12.75">
      <c r="A6" s="28" t="s">
        <v>14</v>
      </c>
      <c r="B6" s="4">
        <v>2369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1</v>
      </c>
      <c r="Q6" s="8">
        <v>0</v>
      </c>
      <c r="R6" s="10">
        <f t="shared" si="0"/>
        <v>1</v>
      </c>
      <c r="S6" s="25">
        <f>G6/R6</f>
        <v>0</v>
      </c>
    </row>
    <row r="7" spans="1:19" ht="12.75">
      <c r="A7" s="28" t="s">
        <v>15</v>
      </c>
      <c r="B7" s="4">
        <v>2370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13">
        <v>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0">
        <f t="shared" si="0"/>
        <v>3</v>
      </c>
      <c r="S7" s="25">
        <f>H7/R7</f>
        <v>0.6666666666666666</v>
      </c>
    </row>
    <row r="8" spans="1:19" ht="12.75">
      <c r="A8" s="28" t="s">
        <v>16</v>
      </c>
      <c r="B8" s="4">
        <v>2373</v>
      </c>
      <c r="C8" s="8">
        <v>2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13">
        <v>11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0">
        <f t="shared" si="0"/>
        <v>14</v>
      </c>
      <c r="S8" s="25">
        <f>I8/R8</f>
        <v>0.7857142857142857</v>
      </c>
    </row>
    <row r="9" spans="1:19" ht="12.75">
      <c r="A9" s="28" t="s">
        <v>17</v>
      </c>
      <c r="B9" s="4">
        <v>2374</v>
      </c>
      <c r="C9" s="8">
        <v>14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86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0">
        <f t="shared" si="0"/>
        <v>100</v>
      </c>
      <c r="S9" s="25">
        <f>J9/R9</f>
        <v>0.86</v>
      </c>
    </row>
    <row r="10" spans="1:19" ht="12.75">
      <c r="A10" s="28" t="s">
        <v>18</v>
      </c>
      <c r="B10" s="4">
        <v>2472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0">
        <f t="shared" si="0"/>
        <v>1</v>
      </c>
      <c r="S10" s="25">
        <f>K10/R10</f>
        <v>0</v>
      </c>
    </row>
    <row r="11" spans="1:19" s="1" customFormat="1" ht="12.75">
      <c r="A11" s="29" t="s">
        <v>19</v>
      </c>
      <c r="B11" s="4">
        <v>2475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11">
        <f t="shared" si="0"/>
        <v>2</v>
      </c>
      <c r="S11" s="25">
        <f>L11/R11</f>
        <v>0.5</v>
      </c>
    </row>
    <row r="12" spans="1:19" ht="12.75">
      <c r="A12" s="28" t="s">
        <v>20</v>
      </c>
      <c r="B12" s="4">
        <v>2477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8">
        <v>0</v>
      </c>
      <c r="P12" s="8">
        <v>0</v>
      </c>
      <c r="Q12" s="8">
        <v>0</v>
      </c>
      <c r="R12" s="10">
        <f t="shared" si="0"/>
        <v>2</v>
      </c>
      <c r="S12" s="25">
        <f>M12/R12</f>
        <v>0.5</v>
      </c>
    </row>
    <row r="13" spans="1:19" ht="12.75">
      <c r="A13" s="28" t="s">
        <v>21</v>
      </c>
      <c r="B13" s="4">
        <v>2491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2</v>
      </c>
      <c r="O13" s="8">
        <v>0</v>
      </c>
      <c r="P13" s="8">
        <v>0</v>
      </c>
      <c r="Q13" s="8">
        <v>0</v>
      </c>
      <c r="R13" s="10">
        <f t="shared" si="0"/>
        <v>2</v>
      </c>
      <c r="S13" s="25">
        <f>N13/R13</f>
        <v>1</v>
      </c>
    </row>
    <row r="14" spans="1:19" ht="12.75">
      <c r="A14" s="28" t="s">
        <v>22</v>
      </c>
      <c r="B14" s="4">
        <v>2494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3</v>
      </c>
      <c r="P14" s="8">
        <v>2</v>
      </c>
      <c r="Q14" s="8">
        <v>0</v>
      </c>
      <c r="R14" s="10">
        <f t="shared" si="0"/>
        <v>5</v>
      </c>
      <c r="S14" s="25">
        <f>O14/R14</f>
        <v>0.6</v>
      </c>
    </row>
    <row r="15" spans="1:19" ht="12.75">
      <c r="A15" s="28" t="s">
        <v>23</v>
      </c>
      <c r="B15" s="4">
        <v>2526</v>
      </c>
      <c r="C15" s="8">
        <v>5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4</v>
      </c>
      <c r="J15" s="8">
        <v>0</v>
      </c>
      <c r="K15" s="8">
        <v>0</v>
      </c>
      <c r="L15" s="8">
        <v>0</v>
      </c>
      <c r="M15" s="8">
        <v>1</v>
      </c>
      <c r="N15" s="8">
        <v>0</v>
      </c>
      <c r="O15" s="8">
        <v>1</v>
      </c>
      <c r="P15" s="13">
        <v>3</v>
      </c>
      <c r="Q15" s="8">
        <v>0</v>
      </c>
      <c r="R15" s="10">
        <f t="shared" si="0"/>
        <v>14</v>
      </c>
      <c r="S15" s="25">
        <f>P15/R15</f>
        <v>0.21428571428571427</v>
      </c>
    </row>
    <row r="16" spans="1:19" ht="12.75">
      <c r="A16" s="28" t="s">
        <v>24</v>
      </c>
      <c r="B16" s="4">
        <v>2532</v>
      </c>
      <c r="C16" s="8">
        <v>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1</v>
      </c>
      <c r="R16" s="10">
        <f t="shared" si="0"/>
        <v>11</v>
      </c>
      <c r="S16" s="25">
        <f>Q16/R16</f>
        <v>0.09090909090909091</v>
      </c>
    </row>
    <row r="17" spans="1:18" ht="39" customHeight="1" thickBot="1">
      <c r="A17" s="28"/>
      <c r="B17" s="3" t="s">
        <v>4</v>
      </c>
      <c r="C17" s="14">
        <f aca="true" t="shared" si="1" ref="C17:Q17">SUM(C2:C16)</f>
        <v>201</v>
      </c>
      <c r="D17" s="14">
        <f t="shared" si="1"/>
        <v>1</v>
      </c>
      <c r="E17" s="14">
        <f t="shared" si="1"/>
        <v>1</v>
      </c>
      <c r="F17" s="14">
        <f t="shared" si="1"/>
        <v>4</v>
      </c>
      <c r="G17" s="14">
        <f t="shared" si="1"/>
        <v>0</v>
      </c>
      <c r="H17" s="14">
        <f t="shared" si="1"/>
        <v>2</v>
      </c>
      <c r="I17" s="14">
        <f t="shared" si="1"/>
        <v>16</v>
      </c>
      <c r="J17" s="14">
        <f t="shared" si="1"/>
        <v>102</v>
      </c>
      <c r="K17" s="14">
        <f t="shared" si="1"/>
        <v>0</v>
      </c>
      <c r="L17" s="15">
        <f t="shared" si="1"/>
        <v>2</v>
      </c>
      <c r="M17" s="14">
        <f t="shared" si="1"/>
        <v>2</v>
      </c>
      <c r="N17" s="14">
        <f t="shared" si="1"/>
        <v>2</v>
      </c>
      <c r="O17" s="14">
        <f t="shared" si="1"/>
        <v>4</v>
      </c>
      <c r="P17" s="14">
        <f t="shared" si="1"/>
        <v>6</v>
      </c>
      <c r="Q17" s="14">
        <f t="shared" si="1"/>
        <v>1</v>
      </c>
      <c r="R17" s="12"/>
    </row>
    <row r="18" spans="2:17" ht="39" customHeight="1" thickBot="1">
      <c r="B18" s="22" t="s">
        <v>6</v>
      </c>
      <c r="C18" s="23">
        <f>C2/C17</f>
        <v>0.835820895522388</v>
      </c>
      <c r="D18" s="23">
        <f>D3/D17</f>
        <v>1</v>
      </c>
      <c r="E18" s="23">
        <f>E4/E17</f>
        <v>1</v>
      </c>
      <c r="F18" s="23">
        <f>F5/F17</f>
        <v>0</v>
      </c>
      <c r="G18" s="23" t="s">
        <v>25</v>
      </c>
      <c r="H18" s="23">
        <f>H7/H17</f>
        <v>1</v>
      </c>
      <c r="I18" s="23">
        <f>I8/I17</f>
        <v>0.6875</v>
      </c>
      <c r="J18" s="23">
        <f>J9/J17</f>
        <v>0.8431372549019608</v>
      </c>
      <c r="K18" s="23" t="s">
        <v>25</v>
      </c>
      <c r="L18" s="23">
        <f>L11/L17</f>
        <v>0.5</v>
      </c>
      <c r="M18" s="23">
        <f>M12/M17</f>
        <v>0.5</v>
      </c>
      <c r="N18" s="23">
        <f>N13/N17</f>
        <v>1</v>
      </c>
      <c r="O18" s="23">
        <f>O14/O17</f>
        <v>0.75</v>
      </c>
      <c r="P18" s="23">
        <f>P15/P17</f>
        <v>0.5</v>
      </c>
      <c r="Q18" s="23">
        <f>Q16/Q17</f>
        <v>1</v>
      </c>
    </row>
    <row r="19" spans="2:17" ht="12.75">
      <c r="B19" s="5" t="s">
        <v>2</v>
      </c>
      <c r="C19" s="16">
        <f>C2</f>
        <v>168</v>
      </c>
      <c r="D19" s="16">
        <f>D3</f>
        <v>1</v>
      </c>
      <c r="E19" s="16">
        <f>E4</f>
        <v>1</v>
      </c>
      <c r="F19" s="16">
        <f>F5</f>
        <v>0</v>
      </c>
      <c r="G19" s="16">
        <f>G6</f>
        <v>0</v>
      </c>
      <c r="H19" s="16">
        <f>H7</f>
        <v>2</v>
      </c>
      <c r="I19" s="16">
        <f>I8</f>
        <v>11</v>
      </c>
      <c r="J19" s="16">
        <f>J9</f>
        <v>86</v>
      </c>
      <c r="K19" s="16">
        <f>K10</f>
        <v>0</v>
      </c>
      <c r="L19" s="17">
        <f>L11</f>
        <v>1</v>
      </c>
      <c r="M19" s="16">
        <f>M12</f>
        <v>1</v>
      </c>
      <c r="N19" s="16">
        <f>N13</f>
        <v>2</v>
      </c>
      <c r="O19" s="16">
        <f>O14</f>
        <v>3</v>
      </c>
      <c r="P19" s="16">
        <f>P15</f>
        <v>3</v>
      </c>
      <c r="Q19" s="16">
        <f>Q16</f>
        <v>1</v>
      </c>
    </row>
    <row r="20" spans="4:5" ht="13.5" thickBot="1">
      <c r="D20" s="18">
        <f>SUM(R2:R16)</f>
        <v>344</v>
      </c>
      <c r="E20" s="27" t="s">
        <v>0</v>
      </c>
    </row>
    <row r="21" spans="4:5" ht="13.5" thickBot="1">
      <c r="D21" s="20">
        <f>SUM(C19:Q19)</f>
        <v>280</v>
      </c>
      <c r="E21" s="27" t="s">
        <v>1</v>
      </c>
    </row>
    <row r="23" spans="4:5" ht="12.75">
      <c r="D23" s="21">
        <f>D21/D20</f>
        <v>0.813953488372093</v>
      </c>
      <c r="E23" s="26" t="s">
        <v>7</v>
      </c>
    </row>
    <row r="25" ht="12.75">
      <c r="B25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2010-08-10T20:15:01Z</dcterms:modified>
  <cp:category/>
  <cp:version/>
  <cp:contentType/>
  <cp:contentStatus/>
</cp:coreProperties>
</file>