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00" windowWidth="17490" windowHeight="10605" activeTab="1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<sst xmlns="http://schemas.openxmlformats.org/spreadsheetml/2006/main" count="65" uniqueCount="28">
  <si>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</si>
  <si>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</si>
  <si>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</si>
  <si>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</si>
  <si>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</si>
  <si>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</si>
  <si>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</si>
  <si>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</si>
  <si>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</si>
  <si>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</si>
  <si>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Laurentian-Acadian Northern Hardwoods Forest</t>
  </si>
  <si>
    <t>Northeastern Interior Dry-Mesic Oak Forest</t>
  </si>
  <si>
    <t>Laurentian-Acadian Northern Pine(-Oak) Forest</t>
  </si>
  <si>
    <t>Laurentian-Acadian Pine-Hemlock-Hardwood Forest</t>
  </si>
  <si>
    <t>Central Appalachian Dry Oak-Pine Forest</t>
  </si>
  <si>
    <t>Appalachian (Hemlock-)Northern Hardwood Forest</t>
  </si>
  <si>
    <t>Acadian-Appalachian Montane Spruce-Fir-Hardwood Forest</t>
  </si>
  <si>
    <t>Central Appalachian Pine-Oak Rocky Woodland</t>
  </si>
  <si>
    <t>Acadian-Appalachian Alpine Barrens</t>
  </si>
  <si>
    <t>Acadian-Appalachian Subalpine Woodland and Barrens</t>
  </si>
  <si>
    <t>Laurentian-Acadian Floodplain Systems</t>
  </si>
  <si>
    <t>Boreal Swamp and Bog Systems</t>
  </si>
  <si>
    <t>Central Interior and Appalachian Swamp Systems</t>
  </si>
  <si>
    <t>Laurentian-Acadian Herbaceous Wetland Systems</t>
  </si>
  <si>
    <t>Laurentian-Acadian Swamp Systems</t>
  </si>
  <si>
    <t>Ruderal Forest-Northern and Central Hardwood and Conifer</t>
  </si>
  <si>
    <t>Great Lakes Alvar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</si>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</sst>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1" sqref="E21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1" width="8.7109375" style="9" customWidth="1"/>
  </cols>
  <sheetData>
    <row r="1" spans="1:21" ht="99" customHeight="1">
      <c r="A1" s="28" t="s">
        <v>9</v>
      </c>
      <c r="B1" s="4" t="s">
        <v>5</v>
      </c>
      <c r="C1" s="8">
        <v>2302</v>
      </c>
      <c r="D1" s="8">
        <v>2303</v>
      </c>
      <c r="E1" s="8">
        <v>2362</v>
      </c>
      <c r="F1" s="8">
        <v>2366</v>
      </c>
      <c r="G1" s="8">
        <v>2369</v>
      </c>
      <c r="H1" s="8">
        <v>2370</v>
      </c>
      <c r="I1" s="8">
        <v>2374</v>
      </c>
      <c r="J1" s="8">
        <v>2377</v>
      </c>
      <c r="K1" s="8">
        <v>2386</v>
      </c>
      <c r="L1" s="8">
        <v>2389</v>
      </c>
      <c r="M1" s="8">
        <v>2409</v>
      </c>
      <c r="N1" s="8">
        <v>2475</v>
      </c>
      <c r="O1" s="8">
        <v>2477</v>
      </c>
      <c r="P1" s="8">
        <v>2479</v>
      </c>
      <c r="Q1" s="8">
        <v>2494</v>
      </c>
      <c r="R1" s="8">
        <v>2526</v>
      </c>
      <c r="S1" s="8">
        <v>2532</v>
      </c>
      <c r="T1" s="2" t="s">
        <v>3</v>
      </c>
      <c r="U1" s="24" t="s">
        <v>8</v>
      </c>
    </row>
    <row r="2" spans="1:21" ht="12.75">
      <c r="A2" s="28" t="s">
        <v>10</v>
      </c>
      <c r="B2" s="4">
        <v>2302</v>
      </c>
      <c r="C2" s="13">
        <v>18</v>
      </c>
      <c r="D2" s="8">
        <v>0</v>
      </c>
      <c r="E2" s="8">
        <v>0</v>
      </c>
      <c r="F2" s="8">
        <v>6</v>
      </c>
      <c r="G2" s="8">
        <v>2</v>
      </c>
      <c r="H2" s="8">
        <v>1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10">
        <f aca="true" t="shared" si="0" ref="T2:T18">SUM(C2:S2)</f>
        <v>27</v>
      </c>
      <c r="U2" s="25">
        <f>C2/T2</f>
        <v>0.6666666666666666</v>
      </c>
    </row>
    <row r="3" spans="1:21" ht="12.75">
      <c r="A3" s="28" t="s">
        <v>11</v>
      </c>
      <c r="B3" s="4">
        <v>2303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1</v>
      </c>
      <c r="I3" s="8">
        <v>0</v>
      </c>
      <c r="J3" s="8">
        <v>1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10">
        <f t="shared" si="0"/>
        <v>2</v>
      </c>
      <c r="U3" s="25">
        <f>D3/T3</f>
        <v>0</v>
      </c>
    </row>
    <row r="4" spans="1:21" ht="12.75">
      <c r="A4" s="28" t="s">
        <v>12</v>
      </c>
      <c r="B4" s="4">
        <v>2362</v>
      </c>
      <c r="C4" s="8">
        <v>0</v>
      </c>
      <c r="D4" s="8">
        <v>0</v>
      </c>
      <c r="E4" s="13">
        <v>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10">
        <f t="shared" si="0"/>
        <v>1</v>
      </c>
      <c r="U4" s="25">
        <f>E4/T4</f>
        <v>0</v>
      </c>
    </row>
    <row r="5" spans="1:21" ht="12.75">
      <c r="A5" s="28" t="s">
        <v>13</v>
      </c>
      <c r="B5" s="4">
        <v>2366</v>
      </c>
      <c r="C5" s="8">
        <v>6</v>
      </c>
      <c r="D5" s="8">
        <v>0</v>
      </c>
      <c r="E5" s="8">
        <v>0</v>
      </c>
      <c r="F5" s="13">
        <v>6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2</v>
      </c>
      <c r="S5" s="8">
        <v>0</v>
      </c>
      <c r="T5" s="10">
        <f t="shared" si="0"/>
        <v>15</v>
      </c>
      <c r="U5" s="25">
        <f>F5/T5</f>
        <v>0.4</v>
      </c>
    </row>
    <row r="6" spans="1:21" ht="12.75">
      <c r="A6" s="28" t="s">
        <v>14</v>
      </c>
      <c r="B6" s="4">
        <v>2369</v>
      </c>
      <c r="C6" s="8">
        <v>1</v>
      </c>
      <c r="D6" s="8">
        <v>1</v>
      </c>
      <c r="E6" s="8">
        <v>0</v>
      </c>
      <c r="F6" s="8">
        <v>0</v>
      </c>
      <c r="G6" s="13">
        <v>5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10">
        <f t="shared" si="0"/>
        <v>7</v>
      </c>
      <c r="U6" s="25">
        <f>G6/T6</f>
        <v>0.7142857142857143</v>
      </c>
    </row>
    <row r="7" spans="1:21" ht="12.75">
      <c r="A7" s="28" t="s">
        <v>15</v>
      </c>
      <c r="B7" s="4">
        <v>2370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4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0">
        <f t="shared" si="0"/>
        <v>4</v>
      </c>
      <c r="U7" s="25">
        <f>H7/T7</f>
        <v>1</v>
      </c>
    </row>
    <row r="8" spans="1:21" ht="12.75">
      <c r="A8" s="28" t="s">
        <v>16</v>
      </c>
      <c r="B8" s="4">
        <v>2374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0">
        <f t="shared" si="0"/>
        <v>2</v>
      </c>
      <c r="U8" s="25">
        <f>I8/T8</f>
        <v>0.5</v>
      </c>
    </row>
    <row r="9" spans="1:21" ht="12.75">
      <c r="A9" s="28" t="s">
        <v>17</v>
      </c>
      <c r="B9" s="4">
        <v>2377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10">
        <f t="shared" si="0"/>
        <v>1</v>
      </c>
      <c r="U9" s="25">
        <f>J9/T9</f>
        <v>1</v>
      </c>
    </row>
    <row r="10" spans="1:21" ht="12.75">
      <c r="A10" s="28" t="s">
        <v>18</v>
      </c>
      <c r="B10" s="4">
        <v>2386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0">
        <f t="shared" si="0"/>
        <v>1</v>
      </c>
      <c r="U10" s="25">
        <f>K10/T10</f>
        <v>0</v>
      </c>
    </row>
    <row r="11" spans="1:21" s="1" customFormat="1" ht="12.75">
      <c r="A11" s="29" t="s">
        <v>19</v>
      </c>
      <c r="B11" s="4">
        <v>2389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11">
        <f t="shared" si="0"/>
        <v>2</v>
      </c>
      <c r="U11" s="25">
        <f>L11/T11</f>
        <v>1</v>
      </c>
    </row>
    <row r="12" spans="1:21" ht="12.75">
      <c r="A12" s="28" t="s">
        <v>26</v>
      </c>
      <c r="B12" s="4">
        <v>2409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10">
        <f t="shared" si="0"/>
        <v>1</v>
      </c>
      <c r="U12" s="25">
        <f>M12/T12</f>
        <v>1</v>
      </c>
    </row>
    <row r="13" spans="1:21" ht="12.75">
      <c r="A13" s="28" t="s">
        <v>20</v>
      </c>
      <c r="B13" s="4">
        <v>2475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10">
        <f t="shared" si="0"/>
        <v>1</v>
      </c>
      <c r="U13" s="25">
        <f>N13/T13</f>
        <v>0</v>
      </c>
    </row>
    <row r="14" spans="1:21" ht="12.75">
      <c r="A14" s="28" t="s">
        <v>21</v>
      </c>
      <c r="B14" s="4">
        <v>2477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2</v>
      </c>
      <c r="R14" s="8">
        <v>0</v>
      </c>
      <c r="S14" s="8">
        <v>0</v>
      </c>
      <c r="T14" s="10">
        <f t="shared" si="0"/>
        <v>3</v>
      </c>
      <c r="U14" s="25">
        <f>O14/T14</f>
        <v>0.3333333333333333</v>
      </c>
    </row>
    <row r="15" spans="1:21" ht="12.75">
      <c r="A15" s="28" t="s">
        <v>22</v>
      </c>
      <c r="B15" s="4">
        <v>2479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10">
        <f t="shared" si="0"/>
        <v>2</v>
      </c>
      <c r="U15" s="25">
        <f>P15/T15</f>
        <v>0</v>
      </c>
    </row>
    <row r="16" spans="1:21" ht="12.75">
      <c r="A16" s="28" t="s">
        <v>23</v>
      </c>
      <c r="B16" s="4">
        <v>2494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1</v>
      </c>
      <c r="S16" s="8">
        <v>0</v>
      </c>
      <c r="T16" s="10">
        <f t="shared" si="0"/>
        <v>2</v>
      </c>
      <c r="U16" s="25">
        <f>Q16/T16</f>
        <v>0</v>
      </c>
    </row>
    <row r="17" spans="1:21" ht="12.75">
      <c r="A17" s="28" t="s">
        <v>24</v>
      </c>
      <c r="B17" s="4">
        <v>2526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1</v>
      </c>
      <c r="S17" s="8">
        <v>0</v>
      </c>
      <c r="T17" s="10">
        <f t="shared" si="0"/>
        <v>3</v>
      </c>
      <c r="U17" s="25">
        <f>R17/T17</f>
        <v>0.3333333333333333</v>
      </c>
    </row>
    <row r="18" spans="1:21" ht="12.75">
      <c r="A18" s="28" t="s">
        <v>25</v>
      </c>
      <c r="B18" s="4">
        <v>2532</v>
      </c>
      <c r="C18" s="8">
        <v>0</v>
      </c>
      <c r="D18" s="8">
        <v>0</v>
      </c>
      <c r="E18" s="8">
        <v>0</v>
      </c>
      <c r="F18" s="8">
        <v>0</v>
      </c>
      <c r="G18" s="8">
        <v>1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10">
        <f t="shared" si="0"/>
        <v>2</v>
      </c>
      <c r="U18" s="25">
        <f>S18/T18</f>
        <v>0</v>
      </c>
    </row>
    <row r="19" spans="1:20" ht="39" customHeight="1" thickBot="1">
      <c r="A19" s="28"/>
      <c r="B19" s="3" t="s">
        <v>4</v>
      </c>
      <c r="C19" s="14">
        <f aca="true" t="shared" si="1" ref="C19:S19">SUM(C2:C18)</f>
        <v>26</v>
      </c>
      <c r="D19" s="14">
        <f t="shared" si="1"/>
        <v>1</v>
      </c>
      <c r="E19" s="14">
        <f t="shared" si="1"/>
        <v>0</v>
      </c>
      <c r="F19" s="14">
        <f t="shared" si="1"/>
        <v>17</v>
      </c>
      <c r="G19" s="14">
        <f t="shared" si="1"/>
        <v>9</v>
      </c>
      <c r="H19" s="14">
        <f t="shared" si="1"/>
        <v>8</v>
      </c>
      <c r="I19" s="14">
        <f t="shared" si="1"/>
        <v>2</v>
      </c>
      <c r="J19" s="14">
        <f t="shared" si="1"/>
        <v>2</v>
      </c>
      <c r="K19" s="14">
        <f t="shared" si="1"/>
        <v>0</v>
      </c>
      <c r="L19" s="15">
        <f t="shared" si="1"/>
        <v>3</v>
      </c>
      <c r="M19" s="14">
        <f t="shared" si="1"/>
        <v>1</v>
      </c>
      <c r="N19" s="14">
        <f t="shared" si="1"/>
        <v>0</v>
      </c>
      <c r="O19" s="14">
        <f t="shared" si="1"/>
        <v>1</v>
      </c>
      <c r="P19" s="14">
        <f t="shared" si="1"/>
        <v>0</v>
      </c>
      <c r="Q19" s="14">
        <f t="shared" si="1"/>
        <v>2</v>
      </c>
      <c r="R19" s="14">
        <f t="shared" si="1"/>
        <v>4</v>
      </c>
      <c r="S19" s="14">
        <f t="shared" si="1"/>
        <v>0</v>
      </c>
      <c r="T19" s="12"/>
    </row>
    <row r="20" spans="2:19" ht="39" customHeight="1" thickBot="1">
      <c r="B20" s="22" t="s">
        <v>6</v>
      </c>
      <c r="C20" s="23">
        <f>C2/C19</f>
        <v>0.6923076923076923</v>
      </c>
      <c r="D20" s="23">
        <f>D3/D19</f>
        <v>0</v>
      </c>
      <c r="E20" s="23" t="s">
        <v>27</v>
      </c>
      <c r="F20" s="23">
        <f>F5/F19</f>
        <v>0.35294117647058826</v>
      </c>
      <c r="G20" s="23">
        <f>G6/G19</f>
        <v>0.5555555555555556</v>
      </c>
      <c r="H20" s="23">
        <f>H7/H19</f>
        <v>0.5</v>
      </c>
      <c r="I20" s="23">
        <f>I8/I19</f>
        <v>0.5</v>
      </c>
      <c r="J20" s="23">
        <f>J9/J19</f>
        <v>0.5</v>
      </c>
      <c r="K20" s="23" t="s">
        <v>27</v>
      </c>
      <c r="L20" s="23">
        <f>L11/L19</f>
        <v>0.6666666666666666</v>
      </c>
      <c r="M20" s="23">
        <f>M12/M19</f>
        <v>1</v>
      </c>
      <c r="N20" s="23" t="s">
        <v>27</v>
      </c>
      <c r="O20" s="23">
        <f>O14/O19</f>
        <v>1</v>
      </c>
      <c r="P20" s="23" t="s">
        <v>27</v>
      </c>
      <c r="Q20" s="23">
        <f>Q16/Q19</f>
        <v>0</v>
      </c>
      <c r="R20" s="23">
        <f>R17/R19</f>
        <v>0.25</v>
      </c>
      <c r="S20" s="23" t="s">
        <v>27</v>
      </c>
    </row>
    <row r="21" spans="2:19" ht="12.75">
      <c r="B21" s="5" t="s">
        <v>2</v>
      </c>
      <c r="C21" s="16">
        <f>C2</f>
        <v>18</v>
      </c>
      <c r="D21" s="16">
        <f>D3</f>
        <v>0</v>
      </c>
      <c r="E21" s="16">
        <f>E4</f>
        <v>0</v>
      </c>
      <c r="F21" s="16">
        <f>F5</f>
        <v>6</v>
      </c>
      <c r="G21" s="16">
        <f>G6</f>
        <v>5</v>
      </c>
      <c r="H21" s="16">
        <f>H7</f>
        <v>4</v>
      </c>
      <c r="I21" s="16">
        <f>I8</f>
        <v>1</v>
      </c>
      <c r="J21" s="16">
        <f>J9</f>
        <v>1</v>
      </c>
      <c r="K21" s="16">
        <f>K10</f>
        <v>0</v>
      </c>
      <c r="L21" s="17">
        <f>L11</f>
        <v>2</v>
      </c>
      <c r="M21" s="16">
        <f>M12</f>
        <v>1</v>
      </c>
      <c r="N21" s="16">
        <f>N13</f>
        <v>0</v>
      </c>
      <c r="O21" s="16">
        <f>O14</f>
        <v>1</v>
      </c>
      <c r="P21" s="16">
        <f>P15</f>
        <v>0</v>
      </c>
      <c r="Q21" s="16">
        <f>Q16</f>
        <v>0</v>
      </c>
      <c r="R21" s="16">
        <f>R17</f>
        <v>1</v>
      </c>
      <c r="S21" s="16">
        <f>S18</f>
        <v>0</v>
      </c>
    </row>
    <row r="22" spans="4:5" ht="13.5" thickBot="1">
      <c r="D22" s="18">
        <f>SUM(T2:T18)</f>
        <v>76</v>
      </c>
      <c r="E22" s="27" t="s">
        <v>0</v>
      </c>
    </row>
    <row r="23" spans="4:5" ht="13.5" thickBot="1">
      <c r="D23" s="20">
        <f>SUM(C21:S21)</f>
        <v>40</v>
      </c>
      <c r="E23" s="27" t="s">
        <v>1</v>
      </c>
    </row>
    <row r="25" spans="4:5" ht="12.75">
      <c r="D25" s="21">
        <f>D23/D22</f>
        <v>0.5263157894736842</v>
      </c>
      <c r="E25" s="26" t="s">
        <v>7</v>
      </c>
    </row>
    <row r="27" ht="12.75">
      <c r="B27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3" sqref="J33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1" width="8.7109375" style="9" customWidth="1"/>
  </cols>
  <sheetData>
    <row r="1" spans="1:21" ht="99" customHeight="1">
      <c r="A1" s="28" t="s">
        <v>9</v>
      </c>
      <c r="B1" s="4" t="s">
        <v>5</v>
      </c>
      <c r="C1" s="8">
        <v>2302</v>
      </c>
      <c r="D1" s="8">
        <v>2303</v>
      </c>
      <c r="E1" s="8">
        <v>2362</v>
      </c>
      <c r="F1" s="8">
        <v>2366</v>
      </c>
      <c r="G1" s="8">
        <v>2369</v>
      </c>
      <c r="H1" s="8">
        <v>2370</v>
      </c>
      <c r="I1" s="8">
        <v>2374</v>
      </c>
      <c r="J1" s="8">
        <v>2377</v>
      </c>
      <c r="K1" s="8">
        <v>2386</v>
      </c>
      <c r="L1" s="8">
        <v>2389</v>
      </c>
      <c r="M1" s="8">
        <v>2409</v>
      </c>
      <c r="N1" s="8">
        <v>2475</v>
      </c>
      <c r="O1" s="8">
        <v>2477</v>
      </c>
      <c r="P1" s="8">
        <v>2479</v>
      </c>
      <c r="Q1" s="8">
        <v>2494</v>
      </c>
      <c r="R1" s="8">
        <v>2526</v>
      </c>
      <c r="S1" s="8">
        <v>2532</v>
      </c>
      <c r="T1" s="2" t="s">
        <v>3</v>
      </c>
      <c r="U1" s="24" t="s">
        <v>8</v>
      </c>
    </row>
    <row r="2" spans="1:21" ht="12.75">
      <c r="A2" s="28" t="s">
        <v>10</v>
      </c>
      <c r="B2" s="4">
        <v>2302</v>
      </c>
      <c r="C2" s="13">
        <v>20</v>
      </c>
      <c r="D2" s="8">
        <v>0</v>
      </c>
      <c r="E2" s="8">
        <v>0</v>
      </c>
      <c r="F2" s="8">
        <v>5</v>
      </c>
      <c r="G2" s="8">
        <v>1</v>
      </c>
      <c r="H2" s="8">
        <v>1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10">
        <f aca="true" t="shared" si="0" ref="T2:T18">SUM(C2:S2)</f>
        <v>27</v>
      </c>
      <c r="U2" s="25">
        <f>C2/T2</f>
        <v>0.7407407407407407</v>
      </c>
    </row>
    <row r="3" spans="1:21" ht="12.75">
      <c r="A3" s="28" t="s">
        <v>11</v>
      </c>
      <c r="B3" s="4">
        <v>2303</v>
      </c>
      <c r="C3" s="8">
        <v>0</v>
      </c>
      <c r="D3" s="13">
        <v>0</v>
      </c>
      <c r="E3" s="8">
        <v>0</v>
      </c>
      <c r="F3" s="8">
        <v>0</v>
      </c>
      <c r="G3" s="8">
        <v>1</v>
      </c>
      <c r="H3" s="8">
        <v>0</v>
      </c>
      <c r="I3" s="8">
        <v>0</v>
      </c>
      <c r="J3" s="8">
        <v>1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10">
        <f t="shared" si="0"/>
        <v>2</v>
      </c>
      <c r="U3" s="25">
        <f>D3/T3</f>
        <v>0</v>
      </c>
    </row>
    <row r="4" spans="1:21" ht="12.75">
      <c r="A4" s="28" t="s">
        <v>12</v>
      </c>
      <c r="B4" s="4">
        <v>2362</v>
      </c>
      <c r="C4" s="8">
        <v>0</v>
      </c>
      <c r="D4" s="8">
        <v>0</v>
      </c>
      <c r="E4" s="13">
        <v>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10">
        <f t="shared" si="0"/>
        <v>1</v>
      </c>
      <c r="U4" s="25">
        <f>E4/T4</f>
        <v>0</v>
      </c>
    </row>
    <row r="5" spans="1:21" ht="12.75">
      <c r="A5" s="28" t="s">
        <v>13</v>
      </c>
      <c r="B5" s="4">
        <v>2366</v>
      </c>
      <c r="C5" s="8">
        <v>5</v>
      </c>
      <c r="D5" s="8">
        <v>0</v>
      </c>
      <c r="E5" s="8">
        <v>0</v>
      </c>
      <c r="F5" s="13">
        <v>8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1</v>
      </c>
      <c r="S5" s="8">
        <v>0</v>
      </c>
      <c r="T5" s="10">
        <f t="shared" si="0"/>
        <v>15</v>
      </c>
      <c r="U5" s="25">
        <f>F5/T5</f>
        <v>0.5333333333333333</v>
      </c>
    </row>
    <row r="6" spans="1:21" ht="12.75">
      <c r="A6" s="28" t="s">
        <v>14</v>
      </c>
      <c r="B6" s="4">
        <v>2369</v>
      </c>
      <c r="C6" s="8">
        <v>1</v>
      </c>
      <c r="D6" s="8">
        <v>1</v>
      </c>
      <c r="E6" s="8">
        <v>0</v>
      </c>
      <c r="F6" s="8">
        <v>0</v>
      </c>
      <c r="G6" s="13">
        <v>5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10">
        <f t="shared" si="0"/>
        <v>7</v>
      </c>
      <c r="U6" s="25">
        <f>G6/T6</f>
        <v>0.7142857142857143</v>
      </c>
    </row>
    <row r="7" spans="1:21" ht="12.75">
      <c r="A7" s="28" t="s">
        <v>15</v>
      </c>
      <c r="B7" s="4">
        <v>2370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13">
        <v>3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0">
        <f t="shared" si="0"/>
        <v>4</v>
      </c>
      <c r="U7" s="25">
        <f>H7/T7</f>
        <v>0.75</v>
      </c>
    </row>
    <row r="8" spans="1:21" ht="12.75">
      <c r="A8" s="28" t="s">
        <v>16</v>
      </c>
      <c r="B8" s="4">
        <v>2374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0">
        <f t="shared" si="0"/>
        <v>2</v>
      </c>
      <c r="U8" s="25">
        <f>I8/T8</f>
        <v>0.5</v>
      </c>
    </row>
    <row r="9" spans="1:21" ht="12.75">
      <c r="A9" s="28" t="s">
        <v>17</v>
      </c>
      <c r="B9" s="4">
        <v>2377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10">
        <f t="shared" si="0"/>
        <v>1</v>
      </c>
      <c r="U9" s="25">
        <f>J9/T9</f>
        <v>0</v>
      </c>
    </row>
    <row r="10" spans="1:21" ht="12.75">
      <c r="A10" s="28" t="s">
        <v>18</v>
      </c>
      <c r="B10" s="4">
        <v>2386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0">
        <f t="shared" si="0"/>
        <v>1</v>
      </c>
      <c r="U10" s="25">
        <f>K10/T10</f>
        <v>0</v>
      </c>
    </row>
    <row r="11" spans="1:21" s="1" customFormat="1" ht="12.75">
      <c r="A11" s="29" t="s">
        <v>19</v>
      </c>
      <c r="B11" s="4">
        <v>2389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11">
        <f t="shared" si="0"/>
        <v>2</v>
      </c>
      <c r="U11" s="25">
        <f>L11/T11</f>
        <v>1</v>
      </c>
    </row>
    <row r="12" spans="1:21" ht="12.75">
      <c r="A12" s="28" t="s">
        <v>26</v>
      </c>
      <c r="B12" s="4">
        <v>2409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10">
        <f t="shared" si="0"/>
        <v>1</v>
      </c>
      <c r="U12" s="25">
        <f>M12/T12</f>
        <v>1</v>
      </c>
    </row>
    <row r="13" spans="1:21" ht="12.75">
      <c r="A13" s="28" t="s">
        <v>20</v>
      </c>
      <c r="B13" s="4">
        <v>2475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10">
        <f t="shared" si="0"/>
        <v>1</v>
      </c>
      <c r="U13" s="25">
        <f>N13/T13</f>
        <v>0</v>
      </c>
    </row>
    <row r="14" spans="1:21" ht="12.75">
      <c r="A14" s="28" t="s">
        <v>21</v>
      </c>
      <c r="B14" s="4">
        <v>2477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2</v>
      </c>
      <c r="R14" s="8">
        <v>0</v>
      </c>
      <c r="S14" s="8">
        <v>0</v>
      </c>
      <c r="T14" s="10">
        <f t="shared" si="0"/>
        <v>3</v>
      </c>
      <c r="U14" s="25">
        <f>O14/T14</f>
        <v>0</v>
      </c>
    </row>
    <row r="15" spans="1:21" ht="12.75">
      <c r="A15" s="28" t="s">
        <v>22</v>
      </c>
      <c r="B15" s="4">
        <v>2479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10">
        <f t="shared" si="0"/>
        <v>2</v>
      </c>
      <c r="U15" s="25">
        <f>P15/T15</f>
        <v>0</v>
      </c>
    </row>
    <row r="16" spans="1:21" ht="12.75">
      <c r="A16" s="28" t="s">
        <v>23</v>
      </c>
      <c r="B16" s="4">
        <v>2494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1</v>
      </c>
      <c r="S16" s="8">
        <v>0</v>
      </c>
      <c r="T16" s="10">
        <f t="shared" si="0"/>
        <v>2</v>
      </c>
      <c r="U16" s="25">
        <f>Q16/T16</f>
        <v>0</v>
      </c>
    </row>
    <row r="17" spans="1:21" ht="12.75">
      <c r="A17" s="28" t="s">
        <v>24</v>
      </c>
      <c r="B17" s="4">
        <v>2526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1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1</v>
      </c>
      <c r="S17" s="8">
        <v>0</v>
      </c>
      <c r="T17" s="10">
        <f t="shared" si="0"/>
        <v>3</v>
      </c>
      <c r="U17" s="25">
        <f>R17/T17</f>
        <v>0.3333333333333333</v>
      </c>
    </row>
    <row r="18" spans="1:21" ht="12.75">
      <c r="A18" s="28" t="s">
        <v>25</v>
      </c>
      <c r="B18" s="4">
        <v>2532</v>
      </c>
      <c r="C18" s="8">
        <v>0</v>
      </c>
      <c r="D18" s="8">
        <v>0</v>
      </c>
      <c r="E18" s="8">
        <v>0</v>
      </c>
      <c r="F18" s="8">
        <v>0</v>
      </c>
      <c r="G18" s="8">
        <v>1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10">
        <f t="shared" si="0"/>
        <v>2</v>
      </c>
      <c r="U18" s="25">
        <f>S18/T18</f>
        <v>0</v>
      </c>
    </row>
    <row r="19" spans="1:20" ht="39" customHeight="1" thickBot="1">
      <c r="A19" s="28"/>
      <c r="B19" s="3" t="s">
        <v>4</v>
      </c>
      <c r="C19" s="14">
        <f aca="true" t="shared" si="1" ref="C19:S19">SUM(C2:C18)</f>
        <v>28</v>
      </c>
      <c r="D19" s="14">
        <f t="shared" si="1"/>
        <v>1</v>
      </c>
      <c r="E19" s="14">
        <f t="shared" si="1"/>
        <v>0</v>
      </c>
      <c r="F19" s="14">
        <f t="shared" si="1"/>
        <v>17</v>
      </c>
      <c r="G19" s="14">
        <f t="shared" si="1"/>
        <v>11</v>
      </c>
      <c r="H19" s="14">
        <f t="shared" si="1"/>
        <v>7</v>
      </c>
      <c r="I19" s="14">
        <f t="shared" si="1"/>
        <v>2</v>
      </c>
      <c r="J19" s="14">
        <f t="shared" si="1"/>
        <v>1</v>
      </c>
      <c r="K19" s="14">
        <f t="shared" si="1"/>
        <v>0</v>
      </c>
      <c r="L19" s="15">
        <f t="shared" si="1"/>
        <v>3</v>
      </c>
      <c r="M19" s="14">
        <f t="shared" si="1"/>
        <v>1</v>
      </c>
      <c r="N19" s="14">
        <f t="shared" si="1"/>
        <v>0</v>
      </c>
      <c r="O19" s="14">
        <f t="shared" si="1"/>
        <v>0</v>
      </c>
      <c r="P19" s="14">
        <f t="shared" si="1"/>
        <v>0</v>
      </c>
      <c r="Q19" s="14">
        <f t="shared" si="1"/>
        <v>2</v>
      </c>
      <c r="R19" s="14">
        <f t="shared" si="1"/>
        <v>3</v>
      </c>
      <c r="S19" s="14">
        <f t="shared" si="1"/>
        <v>0</v>
      </c>
      <c r="T19" s="12"/>
    </row>
    <row r="20" spans="2:19" ht="39" customHeight="1" thickBot="1">
      <c r="B20" s="22" t="s">
        <v>6</v>
      </c>
      <c r="C20" s="23">
        <f>C2/C19</f>
        <v>0.7142857142857143</v>
      </c>
      <c r="D20" s="23">
        <f>D3/D19</f>
        <v>0</v>
      </c>
      <c r="E20" s="23" t="s">
        <v>27</v>
      </c>
      <c r="F20" s="23">
        <f>F5/F19</f>
        <v>0.47058823529411764</v>
      </c>
      <c r="G20" s="23">
        <f>G6/G19</f>
        <v>0.45454545454545453</v>
      </c>
      <c r="H20" s="23">
        <f>H7/H19</f>
        <v>0.42857142857142855</v>
      </c>
      <c r="I20" s="23">
        <f>I8/I19</f>
        <v>0.5</v>
      </c>
      <c r="J20" s="23">
        <f>J9/J19</f>
        <v>0</v>
      </c>
      <c r="K20" s="23" t="s">
        <v>27</v>
      </c>
      <c r="L20" s="23">
        <f>L11/L19</f>
        <v>0.6666666666666666</v>
      </c>
      <c r="M20" s="23">
        <f>M12/M19</f>
        <v>1</v>
      </c>
      <c r="N20" s="23" t="s">
        <v>27</v>
      </c>
      <c r="O20" s="23" t="s">
        <v>27</v>
      </c>
      <c r="P20" s="23" t="s">
        <v>27</v>
      </c>
      <c r="Q20" s="23">
        <f>Q16/Q19</f>
        <v>0</v>
      </c>
      <c r="R20" s="23">
        <f>R17/R19</f>
        <v>0.3333333333333333</v>
      </c>
      <c r="S20" s="23" t="s">
        <v>27</v>
      </c>
    </row>
    <row r="21" spans="2:19" ht="12.75">
      <c r="B21" s="5" t="s">
        <v>2</v>
      </c>
      <c r="C21" s="16">
        <f>C2</f>
        <v>20</v>
      </c>
      <c r="D21" s="16">
        <f>D3</f>
        <v>0</v>
      </c>
      <c r="E21" s="16">
        <f>E4</f>
        <v>0</v>
      </c>
      <c r="F21" s="16">
        <f>F5</f>
        <v>8</v>
      </c>
      <c r="G21" s="16">
        <f>G6</f>
        <v>5</v>
      </c>
      <c r="H21" s="16">
        <f>H7</f>
        <v>3</v>
      </c>
      <c r="I21" s="16">
        <f>I8</f>
        <v>1</v>
      </c>
      <c r="J21" s="16">
        <f>J9</f>
        <v>0</v>
      </c>
      <c r="K21" s="16">
        <f>K10</f>
        <v>0</v>
      </c>
      <c r="L21" s="17">
        <f>L11</f>
        <v>2</v>
      </c>
      <c r="M21" s="16">
        <f>M12</f>
        <v>1</v>
      </c>
      <c r="N21" s="16">
        <f>N13</f>
        <v>0</v>
      </c>
      <c r="O21" s="16">
        <f>O14</f>
        <v>0</v>
      </c>
      <c r="P21" s="16">
        <f>P15</f>
        <v>0</v>
      </c>
      <c r="Q21" s="16">
        <f>Q16</f>
        <v>0</v>
      </c>
      <c r="R21" s="16">
        <f>R17</f>
        <v>1</v>
      </c>
      <c r="S21" s="16">
        <f>S18</f>
        <v>0</v>
      </c>
    </row>
    <row r="22" spans="4:5" ht="13.5" thickBot="1">
      <c r="D22" s="18">
        <f>SUM(T2:T18)</f>
        <v>76</v>
      </c>
      <c r="E22" s="27" t="s">
        <v>0</v>
      </c>
    </row>
    <row r="23" spans="4:5" ht="13.5" thickBot="1">
      <c r="D23" s="20">
        <f>SUM(C21:S21)</f>
        <v>41</v>
      </c>
      <c r="E23" s="27" t="s">
        <v>1</v>
      </c>
    </row>
    <row r="25" spans="4:5" ht="12.75">
      <c r="D25" s="21">
        <f>D23/D22</f>
        <v>0.5394736842105263</v>
      </c>
      <c r="E25" s="26" t="s">
        <v>7</v>
      </c>
    </row>
    <row r="27" ht="12.75">
      <c r="B27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2010-08-10T20:11:24Z</dcterms:modified>
  <cp:category/>
  <cp:version/>
  <cp:contentType/>
  <cp:contentStatus/>
</cp:coreProperties>
</file>