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735" windowWidth="17490" windowHeight="9450" activeTab="0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<sst xmlns="http://schemas.openxmlformats.org/spreadsheetml/2006/main" count="66" uniqueCount="29">
  <si>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</si>
  <si>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</si>
  <si>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</si>
  <si>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</si>
  <si>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</si>
  <si>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</si>
  <si>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</si>
  <si>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</si>
  <si>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</si>
  <si>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</si>
  <si>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Northeastern Interior Dry-Mesic Oak Forest</t>
  </si>
  <si>
    <t>Southern Piedmont Mesic Forest</t>
  </si>
  <si>
    <t>Allegheny-Cumberland Dry Oak Forest and Woodland</t>
  </si>
  <si>
    <t>Southern and Central Appalachian Cove Forest</t>
  </si>
  <si>
    <t>Central and Southern Appalachian Montane Oak Forest</t>
  </si>
  <si>
    <t>South-Central Interior Mesophytic Forest</t>
  </si>
  <si>
    <t>Central and Southern Appalachian Spruce-Fir Forest</t>
  </si>
  <si>
    <t>Central Appalachian Dry Oak-Pine Forest</t>
  </si>
  <si>
    <t>Appalachian (Hemlock-)Northern Hardwood Forest</t>
  </si>
  <si>
    <t>Central Appalachian Pine-Oak Rocky Woodland</t>
  </si>
  <si>
    <t>Central Appalachian Alkaline Glade and Woodland</t>
  </si>
  <si>
    <t>Central Interior and Appalachian Floodplain Systems</t>
  </si>
  <si>
    <t>Central Interior and Appalachian Riparian Systems</t>
  </si>
  <si>
    <t>Central Interior and Appalachian Swamp Systems</t>
  </si>
  <si>
    <t>North-Central Interior Wet Flatwoods</t>
  </si>
  <si>
    <t>Ruderal Forest-Northern and Central Hardwood and Conifer</t>
  </si>
  <si>
    <t>Managed Tree Plantation-Northern and Central Hardwood and Conifer Plantation Group</t>
  </si>
  <si>
    <t>Appalachian Shale Barrens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</si>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</sst>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V9" sqref="V9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22" width="8.7109375" style="9" customWidth="1"/>
  </cols>
  <sheetData>
    <row r="1" spans="1:22" ht="99" customHeight="1">
      <c r="A1" s="28" t="s">
        <v>9</v>
      </c>
      <c r="B1" s="4" t="s">
        <v>5</v>
      </c>
      <c r="C1" s="8">
        <v>2303</v>
      </c>
      <c r="D1" s="8">
        <v>2316</v>
      </c>
      <c r="E1" s="8">
        <v>2317</v>
      </c>
      <c r="F1" s="8">
        <v>2318</v>
      </c>
      <c r="G1" s="8">
        <v>2320</v>
      </c>
      <c r="H1" s="8">
        <v>2321</v>
      </c>
      <c r="I1" s="8">
        <v>2340</v>
      </c>
      <c r="J1" s="8">
        <v>2350</v>
      </c>
      <c r="K1" s="8">
        <v>2369</v>
      </c>
      <c r="L1" s="8">
        <v>2370</v>
      </c>
      <c r="M1" s="8">
        <v>2377</v>
      </c>
      <c r="N1" s="8">
        <v>2400</v>
      </c>
      <c r="O1" s="8">
        <v>2471</v>
      </c>
      <c r="P1" s="8">
        <v>2472</v>
      </c>
      <c r="Q1" s="8">
        <v>2479</v>
      </c>
      <c r="R1" s="8">
        <v>2518</v>
      </c>
      <c r="S1" s="8">
        <v>2532</v>
      </c>
      <c r="T1" s="8">
        <v>2534</v>
      </c>
      <c r="U1" s="2" t="s">
        <v>3</v>
      </c>
      <c r="V1" s="24" t="s">
        <v>8</v>
      </c>
    </row>
    <row r="2" spans="1:22" ht="12.75">
      <c r="A2" s="28" t="s">
        <v>10</v>
      </c>
      <c r="B2" s="4">
        <v>2303</v>
      </c>
      <c r="C2" s="13">
        <v>3</v>
      </c>
      <c r="D2" s="8">
        <v>0</v>
      </c>
      <c r="E2" s="8">
        <v>0</v>
      </c>
      <c r="F2" s="8">
        <v>4</v>
      </c>
      <c r="G2" s="8">
        <v>0</v>
      </c>
      <c r="H2" s="8">
        <v>0</v>
      </c>
      <c r="I2" s="8">
        <v>0</v>
      </c>
      <c r="J2" s="8">
        <v>0</v>
      </c>
      <c r="K2" s="8">
        <v>4</v>
      </c>
      <c r="L2" s="8">
        <v>6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2</v>
      </c>
      <c r="T2" s="8">
        <v>0</v>
      </c>
      <c r="U2" s="10">
        <f aca="true" t="shared" si="0" ref="U2:U19">SUM(C2:T2)</f>
        <v>19</v>
      </c>
      <c r="V2" s="25">
        <f>C2/U2</f>
        <v>0.15789473684210525</v>
      </c>
    </row>
    <row r="3" spans="1:22" ht="12.75">
      <c r="A3" s="28" t="s">
        <v>11</v>
      </c>
      <c r="B3" s="4">
        <v>2316</v>
      </c>
      <c r="C3" s="8">
        <v>1</v>
      </c>
      <c r="D3" s="13">
        <v>1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10">
        <f t="shared" si="0"/>
        <v>2</v>
      </c>
      <c r="V3" s="25">
        <f>D3/U3</f>
        <v>0.5</v>
      </c>
    </row>
    <row r="4" spans="1:22" ht="12.75">
      <c r="A4" s="28" t="s">
        <v>12</v>
      </c>
      <c r="B4" s="4">
        <v>2317</v>
      </c>
      <c r="C4" s="8">
        <v>1</v>
      </c>
      <c r="D4" s="8">
        <v>0</v>
      </c>
      <c r="E4" s="13">
        <v>0</v>
      </c>
      <c r="F4" s="8">
        <v>2</v>
      </c>
      <c r="G4" s="8">
        <v>0</v>
      </c>
      <c r="H4" s="8">
        <v>1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10">
        <f t="shared" si="0"/>
        <v>4</v>
      </c>
      <c r="V4" s="25">
        <f>E4/U4</f>
        <v>0</v>
      </c>
    </row>
    <row r="5" spans="1:22" ht="12.75">
      <c r="A5" s="28" t="s">
        <v>13</v>
      </c>
      <c r="B5" s="4">
        <v>2318</v>
      </c>
      <c r="C5" s="8">
        <v>1</v>
      </c>
      <c r="D5" s="8">
        <v>0</v>
      </c>
      <c r="E5" s="8">
        <v>0</v>
      </c>
      <c r="F5" s="13">
        <v>8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2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10">
        <f t="shared" si="0"/>
        <v>11</v>
      </c>
      <c r="V5" s="25">
        <f>F5/U5</f>
        <v>0.7272727272727273</v>
      </c>
    </row>
    <row r="6" spans="1:22" ht="12.75">
      <c r="A6" s="28" t="s">
        <v>14</v>
      </c>
      <c r="B6" s="4">
        <v>2320</v>
      </c>
      <c r="C6" s="8">
        <v>0</v>
      </c>
      <c r="D6" s="8">
        <v>0</v>
      </c>
      <c r="E6" s="8">
        <v>0</v>
      </c>
      <c r="F6" s="8">
        <v>0</v>
      </c>
      <c r="G6" s="13">
        <v>7</v>
      </c>
      <c r="H6" s="8">
        <v>0</v>
      </c>
      <c r="I6" s="8">
        <v>0</v>
      </c>
      <c r="J6" s="8">
        <v>1</v>
      </c>
      <c r="K6" s="8">
        <v>0</v>
      </c>
      <c r="L6" s="8">
        <v>18</v>
      </c>
      <c r="M6" s="8">
        <v>2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10">
        <f t="shared" si="0"/>
        <v>28</v>
      </c>
      <c r="V6" s="25">
        <f>G6/U6</f>
        <v>0.25</v>
      </c>
    </row>
    <row r="7" spans="1:22" ht="12.75">
      <c r="A7" s="28" t="s">
        <v>15</v>
      </c>
      <c r="B7" s="4">
        <v>2321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2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1</v>
      </c>
      <c r="T7" s="8">
        <v>0</v>
      </c>
      <c r="U7" s="10">
        <f t="shared" si="0"/>
        <v>3</v>
      </c>
      <c r="V7" s="25">
        <f>H7/U7</f>
        <v>0.6666666666666666</v>
      </c>
    </row>
    <row r="8" spans="1:22" ht="12.75">
      <c r="A8" s="28" t="s">
        <v>27</v>
      </c>
      <c r="B8" s="4">
        <v>2340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10">
        <f t="shared" si="0"/>
        <v>0</v>
      </c>
      <c r="V8" s="25" t="s">
        <v>28</v>
      </c>
    </row>
    <row r="9" spans="1:22" ht="12.75">
      <c r="A9" s="28" t="s">
        <v>16</v>
      </c>
      <c r="B9" s="4">
        <v>2350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1</v>
      </c>
      <c r="K9" s="8">
        <v>0</v>
      </c>
      <c r="L9" s="8">
        <v>1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10">
        <f t="shared" si="0"/>
        <v>2</v>
      </c>
      <c r="V9" s="25">
        <f>J9/U9</f>
        <v>0.5</v>
      </c>
    </row>
    <row r="10" spans="1:22" ht="12.75">
      <c r="A10" s="28" t="s">
        <v>17</v>
      </c>
      <c r="B10" s="4">
        <v>2369</v>
      </c>
      <c r="C10" s="8">
        <v>0</v>
      </c>
      <c r="D10" s="8">
        <v>0</v>
      </c>
      <c r="E10" s="8">
        <v>0</v>
      </c>
      <c r="F10" s="8">
        <v>1</v>
      </c>
      <c r="G10" s="8">
        <v>1</v>
      </c>
      <c r="H10" s="8">
        <v>0</v>
      </c>
      <c r="I10" s="8">
        <v>0</v>
      </c>
      <c r="J10" s="8">
        <v>0</v>
      </c>
      <c r="K10" s="13">
        <v>2</v>
      </c>
      <c r="L10" s="8">
        <v>3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10">
        <f t="shared" si="0"/>
        <v>8</v>
      </c>
      <c r="V10" s="25">
        <f>K10/U10</f>
        <v>0.25</v>
      </c>
    </row>
    <row r="11" spans="1:22" s="1" customFormat="1" ht="12.75">
      <c r="A11" s="29" t="s">
        <v>18</v>
      </c>
      <c r="B11" s="4">
        <v>2370</v>
      </c>
      <c r="C11" s="8">
        <v>3</v>
      </c>
      <c r="D11" s="8">
        <v>0</v>
      </c>
      <c r="E11" s="8">
        <v>0</v>
      </c>
      <c r="F11" s="8">
        <v>2</v>
      </c>
      <c r="G11" s="8">
        <v>2</v>
      </c>
      <c r="H11" s="8">
        <v>1</v>
      </c>
      <c r="I11" s="8">
        <v>0</v>
      </c>
      <c r="J11" s="8">
        <v>0</v>
      </c>
      <c r="K11" s="8">
        <v>0</v>
      </c>
      <c r="L11" s="13">
        <v>44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5</v>
      </c>
      <c r="T11" s="8">
        <v>0</v>
      </c>
      <c r="U11" s="11">
        <f t="shared" si="0"/>
        <v>57</v>
      </c>
      <c r="V11" s="25">
        <f>L11/U11</f>
        <v>0.7719298245614035</v>
      </c>
    </row>
    <row r="12" spans="1:22" ht="12.75">
      <c r="A12" s="28" t="s">
        <v>19</v>
      </c>
      <c r="B12" s="4">
        <v>2377</v>
      </c>
      <c r="C12" s="8">
        <v>2</v>
      </c>
      <c r="D12" s="8">
        <v>0</v>
      </c>
      <c r="E12" s="8">
        <v>0</v>
      </c>
      <c r="F12" s="8">
        <v>1</v>
      </c>
      <c r="G12" s="8">
        <v>0</v>
      </c>
      <c r="H12" s="8">
        <v>0</v>
      </c>
      <c r="I12" s="8">
        <v>1</v>
      </c>
      <c r="J12" s="8">
        <v>0</v>
      </c>
      <c r="K12" s="8">
        <v>0</v>
      </c>
      <c r="L12" s="8">
        <v>6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2</v>
      </c>
      <c r="T12" s="8">
        <v>0</v>
      </c>
      <c r="U12" s="10">
        <f t="shared" si="0"/>
        <v>12</v>
      </c>
      <c r="V12" s="25">
        <f>M12/U12</f>
        <v>0</v>
      </c>
    </row>
    <row r="13" spans="1:22" ht="12.75">
      <c r="A13" s="28" t="s">
        <v>20</v>
      </c>
      <c r="B13" s="4">
        <v>2400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1</v>
      </c>
      <c r="S13" s="8">
        <v>0</v>
      </c>
      <c r="T13" s="8">
        <v>0</v>
      </c>
      <c r="U13" s="10">
        <f t="shared" si="0"/>
        <v>1</v>
      </c>
      <c r="V13" s="25">
        <f>N13/U13</f>
        <v>0</v>
      </c>
    </row>
    <row r="14" spans="1:22" ht="12.75">
      <c r="A14" s="28" t="s">
        <v>21</v>
      </c>
      <c r="B14" s="4">
        <v>2471</v>
      </c>
      <c r="C14" s="8">
        <v>1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1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1</v>
      </c>
      <c r="S14" s="8">
        <v>0</v>
      </c>
      <c r="T14" s="8">
        <v>0</v>
      </c>
      <c r="U14" s="10">
        <f t="shared" si="0"/>
        <v>3</v>
      </c>
      <c r="V14" s="25">
        <f>O14/U14</f>
        <v>0</v>
      </c>
    </row>
    <row r="15" spans="1:22" ht="12.75">
      <c r="A15" s="28" t="s">
        <v>22</v>
      </c>
      <c r="B15" s="4">
        <v>2472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1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2</v>
      </c>
      <c r="S15" s="8">
        <v>0</v>
      </c>
      <c r="T15" s="8">
        <v>0</v>
      </c>
      <c r="U15" s="10">
        <f t="shared" si="0"/>
        <v>3</v>
      </c>
      <c r="V15" s="25">
        <f>P15/U15</f>
        <v>0</v>
      </c>
    </row>
    <row r="16" spans="1:22" ht="12.75">
      <c r="A16" s="28" t="s">
        <v>23</v>
      </c>
      <c r="B16" s="4">
        <v>2479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1</v>
      </c>
      <c r="S16" s="8">
        <v>0</v>
      </c>
      <c r="T16" s="8">
        <v>0</v>
      </c>
      <c r="U16" s="10">
        <f t="shared" si="0"/>
        <v>1</v>
      </c>
      <c r="V16" s="25">
        <f>Q16/U16</f>
        <v>0</v>
      </c>
    </row>
    <row r="17" spans="1:22" ht="12.75">
      <c r="A17" s="28" t="s">
        <v>24</v>
      </c>
      <c r="B17" s="4">
        <v>2518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1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3</v>
      </c>
      <c r="S17" s="8">
        <v>0</v>
      </c>
      <c r="T17" s="8">
        <v>0</v>
      </c>
      <c r="U17" s="10">
        <f t="shared" si="0"/>
        <v>4</v>
      </c>
      <c r="V17" s="25">
        <f>R17/U17</f>
        <v>0.75</v>
      </c>
    </row>
    <row r="18" spans="1:22" ht="12.75">
      <c r="A18" s="28" t="s">
        <v>25</v>
      </c>
      <c r="B18" s="4">
        <v>2532</v>
      </c>
      <c r="C18" s="8">
        <v>3</v>
      </c>
      <c r="D18" s="8">
        <v>0</v>
      </c>
      <c r="E18" s="8">
        <v>0</v>
      </c>
      <c r="F18" s="8">
        <v>2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3</v>
      </c>
      <c r="M18" s="8">
        <v>0</v>
      </c>
      <c r="N18" s="8">
        <v>0</v>
      </c>
      <c r="O18" s="8">
        <v>0</v>
      </c>
      <c r="P18" s="8">
        <v>0</v>
      </c>
      <c r="Q18" s="8">
        <v>1</v>
      </c>
      <c r="R18" s="8">
        <v>0</v>
      </c>
      <c r="S18" s="13">
        <v>2</v>
      </c>
      <c r="T18" s="8">
        <v>0</v>
      </c>
      <c r="U18" s="10">
        <f t="shared" si="0"/>
        <v>11</v>
      </c>
      <c r="V18" s="25">
        <f>S18/U18</f>
        <v>0.18181818181818182</v>
      </c>
    </row>
    <row r="19" spans="1:22" ht="12.75">
      <c r="A19" s="28" t="s">
        <v>26</v>
      </c>
      <c r="B19" s="4">
        <v>2534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2</v>
      </c>
      <c r="T19" s="13">
        <v>4</v>
      </c>
      <c r="U19" s="10">
        <f t="shared" si="0"/>
        <v>6</v>
      </c>
      <c r="V19" s="25">
        <f>T19/U19</f>
        <v>0.6666666666666666</v>
      </c>
    </row>
    <row r="20" spans="1:21" ht="39" customHeight="1" thickBot="1">
      <c r="A20" s="28"/>
      <c r="B20" s="3" t="s">
        <v>4</v>
      </c>
      <c r="C20" s="14">
        <f aca="true" t="shared" si="1" ref="C20:T20">SUM(C2:C19)</f>
        <v>15</v>
      </c>
      <c r="D20" s="14">
        <f t="shared" si="1"/>
        <v>1</v>
      </c>
      <c r="E20" s="14">
        <f t="shared" si="1"/>
        <v>0</v>
      </c>
      <c r="F20" s="14">
        <f t="shared" si="1"/>
        <v>20</v>
      </c>
      <c r="G20" s="14">
        <f t="shared" si="1"/>
        <v>10</v>
      </c>
      <c r="H20" s="14">
        <f t="shared" si="1"/>
        <v>4</v>
      </c>
      <c r="I20" s="14">
        <f t="shared" si="1"/>
        <v>1</v>
      </c>
      <c r="J20" s="14">
        <f t="shared" si="1"/>
        <v>2</v>
      </c>
      <c r="K20" s="14">
        <f t="shared" si="1"/>
        <v>6</v>
      </c>
      <c r="L20" s="15">
        <f t="shared" si="1"/>
        <v>86</v>
      </c>
      <c r="M20" s="14">
        <f t="shared" si="1"/>
        <v>3</v>
      </c>
      <c r="N20" s="14">
        <f t="shared" si="1"/>
        <v>0</v>
      </c>
      <c r="O20" s="14">
        <f t="shared" si="1"/>
        <v>0</v>
      </c>
      <c r="P20" s="14">
        <f t="shared" si="1"/>
        <v>0</v>
      </c>
      <c r="Q20" s="14">
        <f t="shared" si="1"/>
        <v>1</v>
      </c>
      <c r="R20" s="14">
        <f t="shared" si="1"/>
        <v>8</v>
      </c>
      <c r="S20" s="14">
        <f t="shared" si="1"/>
        <v>14</v>
      </c>
      <c r="T20" s="14">
        <f t="shared" si="1"/>
        <v>4</v>
      </c>
      <c r="U20" s="12"/>
    </row>
    <row r="21" spans="2:20" ht="39" customHeight="1" thickBot="1">
      <c r="B21" s="22" t="s">
        <v>6</v>
      </c>
      <c r="C21" s="23">
        <f>C2/C20</f>
        <v>0.2</v>
      </c>
      <c r="D21" s="23">
        <f>D3/D20</f>
        <v>1</v>
      </c>
      <c r="E21" s="23" t="s">
        <v>28</v>
      </c>
      <c r="F21" s="23">
        <f>F5/F20</f>
        <v>0.4</v>
      </c>
      <c r="G21" s="23">
        <f>G6/G20</f>
        <v>0.7</v>
      </c>
      <c r="H21" s="23">
        <f>H7/H20</f>
        <v>0.5</v>
      </c>
      <c r="I21" s="23">
        <f>I8/I20</f>
        <v>0</v>
      </c>
      <c r="J21" s="23">
        <f>J9/J20</f>
        <v>0.5</v>
      </c>
      <c r="K21" s="23">
        <f>K10/K20</f>
        <v>0.3333333333333333</v>
      </c>
      <c r="L21" s="23">
        <f>L11/L20</f>
        <v>0.5116279069767442</v>
      </c>
      <c r="M21" s="23">
        <f>M12/M20</f>
        <v>0</v>
      </c>
      <c r="N21" s="23" t="s">
        <v>28</v>
      </c>
      <c r="O21" s="23" t="s">
        <v>28</v>
      </c>
      <c r="P21" s="23" t="s">
        <v>28</v>
      </c>
      <c r="Q21" s="23">
        <f>Q16/Q20</f>
        <v>0</v>
      </c>
      <c r="R21" s="23">
        <f>R17/R20</f>
        <v>0.375</v>
      </c>
      <c r="S21" s="23">
        <f>S18/S20</f>
        <v>0.14285714285714285</v>
      </c>
      <c r="T21" s="23">
        <f>T19/T20</f>
        <v>1</v>
      </c>
    </row>
    <row r="22" spans="2:20" ht="12.75">
      <c r="B22" s="5" t="s">
        <v>2</v>
      </c>
      <c r="C22" s="16">
        <f>C2</f>
        <v>3</v>
      </c>
      <c r="D22" s="16">
        <f>D3</f>
        <v>1</v>
      </c>
      <c r="E22" s="16">
        <f>E4</f>
        <v>0</v>
      </c>
      <c r="F22" s="16">
        <f>F5</f>
        <v>8</v>
      </c>
      <c r="G22" s="16">
        <f>G6</f>
        <v>7</v>
      </c>
      <c r="H22" s="16">
        <f>H7</f>
        <v>2</v>
      </c>
      <c r="I22" s="16">
        <f>I8</f>
        <v>0</v>
      </c>
      <c r="J22" s="16">
        <f>J9</f>
        <v>1</v>
      </c>
      <c r="K22" s="16">
        <f>K10</f>
        <v>2</v>
      </c>
      <c r="L22" s="17">
        <f>L11</f>
        <v>44</v>
      </c>
      <c r="M22" s="16">
        <f>M12</f>
        <v>0</v>
      </c>
      <c r="N22" s="16">
        <f>N13</f>
        <v>0</v>
      </c>
      <c r="O22" s="16">
        <f>O14</f>
        <v>0</v>
      </c>
      <c r="P22" s="16">
        <f>P15</f>
        <v>0</v>
      </c>
      <c r="Q22" s="16">
        <f>Q16</f>
        <v>0</v>
      </c>
      <c r="R22" s="16">
        <f>R17</f>
        <v>3</v>
      </c>
      <c r="S22" s="16">
        <f>S18</f>
        <v>2</v>
      </c>
      <c r="T22" s="16">
        <f>T19</f>
        <v>4</v>
      </c>
    </row>
    <row r="23" spans="4:5" ht="13.5" thickBot="1">
      <c r="D23" s="18">
        <f>SUM(U2:U19)</f>
        <v>175</v>
      </c>
      <c r="E23" s="27" t="s">
        <v>0</v>
      </c>
    </row>
    <row r="24" spans="4:5" ht="13.5" thickBot="1">
      <c r="D24" s="20">
        <f>SUM(C22:T22)</f>
        <v>77</v>
      </c>
      <c r="E24" s="27" t="s">
        <v>1</v>
      </c>
    </row>
    <row r="26" spans="4:5" ht="12.75">
      <c r="D26" s="21">
        <f>D24/D23</f>
        <v>0.44</v>
      </c>
      <c r="E26" s="26" t="s">
        <v>7</v>
      </c>
    </row>
    <row r="28" ht="12.75">
      <c r="B28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V9" sqref="V9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22" width="8.7109375" style="9" customWidth="1"/>
  </cols>
  <sheetData>
    <row r="1" spans="1:22" ht="99" customHeight="1">
      <c r="A1" s="28" t="s">
        <v>9</v>
      </c>
      <c r="B1" s="4" t="s">
        <v>5</v>
      </c>
      <c r="C1" s="8">
        <v>2303</v>
      </c>
      <c r="D1" s="8">
        <v>2316</v>
      </c>
      <c r="E1" s="8">
        <v>2317</v>
      </c>
      <c r="F1" s="8">
        <v>2318</v>
      </c>
      <c r="G1" s="8">
        <v>2320</v>
      </c>
      <c r="H1" s="8">
        <v>2321</v>
      </c>
      <c r="I1" s="8">
        <v>2340</v>
      </c>
      <c r="J1" s="8">
        <v>2350</v>
      </c>
      <c r="K1" s="8">
        <v>2369</v>
      </c>
      <c r="L1" s="8">
        <v>2370</v>
      </c>
      <c r="M1" s="8">
        <v>2377</v>
      </c>
      <c r="N1" s="8">
        <v>2400</v>
      </c>
      <c r="O1" s="8">
        <v>2471</v>
      </c>
      <c r="P1" s="8">
        <v>2472</v>
      </c>
      <c r="Q1" s="8">
        <v>2479</v>
      </c>
      <c r="R1" s="8">
        <v>2518</v>
      </c>
      <c r="S1" s="8">
        <v>2532</v>
      </c>
      <c r="T1" s="8">
        <v>2534</v>
      </c>
      <c r="U1" s="2" t="s">
        <v>3</v>
      </c>
      <c r="V1" s="24" t="s">
        <v>8</v>
      </c>
    </row>
    <row r="2" spans="1:22" ht="12.75">
      <c r="A2" s="28" t="s">
        <v>10</v>
      </c>
      <c r="B2" s="4">
        <v>2303</v>
      </c>
      <c r="C2" s="13">
        <v>5</v>
      </c>
      <c r="D2" s="8">
        <v>0</v>
      </c>
      <c r="E2" s="8">
        <v>0</v>
      </c>
      <c r="F2" s="8">
        <v>4</v>
      </c>
      <c r="G2" s="8">
        <v>0</v>
      </c>
      <c r="H2" s="8">
        <v>0</v>
      </c>
      <c r="I2" s="8">
        <v>0</v>
      </c>
      <c r="J2" s="8">
        <v>0</v>
      </c>
      <c r="K2" s="8">
        <v>4</v>
      </c>
      <c r="L2" s="8">
        <v>6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10">
        <f aca="true" t="shared" si="0" ref="U2:U19">SUM(C2:T2)</f>
        <v>19</v>
      </c>
      <c r="V2" s="25">
        <f>C2/U2</f>
        <v>0.2631578947368421</v>
      </c>
    </row>
    <row r="3" spans="1:22" ht="12.75">
      <c r="A3" s="28" t="s">
        <v>11</v>
      </c>
      <c r="B3" s="4">
        <v>2316</v>
      </c>
      <c r="C3" s="8">
        <v>1</v>
      </c>
      <c r="D3" s="13">
        <v>1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10">
        <f t="shared" si="0"/>
        <v>2</v>
      </c>
      <c r="V3" s="25">
        <f>D3/U3</f>
        <v>0.5</v>
      </c>
    </row>
    <row r="4" spans="1:22" ht="12.75">
      <c r="A4" s="28" t="s">
        <v>12</v>
      </c>
      <c r="B4" s="4">
        <v>2317</v>
      </c>
      <c r="C4" s="8">
        <v>0</v>
      </c>
      <c r="D4" s="8">
        <v>0</v>
      </c>
      <c r="E4" s="13">
        <v>0</v>
      </c>
      <c r="F4" s="8">
        <v>3</v>
      </c>
      <c r="G4" s="8">
        <v>0</v>
      </c>
      <c r="H4" s="8">
        <v>1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10">
        <f t="shared" si="0"/>
        <v>4</v>
      </c>
      <c r="V4" s="25">
        <f>E4/U4</f>
        <v>0</v>
      </c>
    </row>
    <row r="5" spans="1:22" ht="12.75">
      <c r="A5" s="28" t="s">
        <v>13</v>
      </c>
      <c r="B5" s="4">
        <v>2318</v>
      </c>
      <c r="C5" s="8">
        <v>1</v>
      </c>
      <c r="D5" s="8">
        <v>0</v>
      </c>
      <c r="E5" s="8">
        <v>0</v>
      </c>
      <c r="F5" s="13">
        <v>9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1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10">
        <f t="shared" si="0"/>
        <v>11</v>
      </c>
      <c r="V5" s="25">
        <f>F5/U5</f>
        <v>0.8181818181818182</v>
      </c>
    </row>
    <row r="6" spans="1:22" ht="12.75">
      <c r="A6" s="28" t="s">
        <v>14</v>
      </c>
      <c r="B6" s="4">
        <v>2320</v>
      </c>
      <c r="C6" s="8">
        <v>0</v>
      </c>
      <c r="D6" s="8">
        <v>0</v>
      </c>
      <c r="E6" s="8">
        <v>0</v>
      </c>
      <c r="F6" s="8">
        <v>0</v>
      </c>
      <c r="G6" s="13">
        <v>3</v>
      </c>
      <c r="H6" s="8">
        <v>0</v>
      </c>
      <c r="I6" s="8">
        <v>0</v>
      </c>
      <c r="J6" s="8">
        <v>0</v>
      </c>
      <c r="K6" s="8">
        <v>0</v>
      </c>
      <c r="L6" s="8">
        <v>23</v>
      </c>
      <c r="M6" s="8">
        <v>2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10">
        <f t="shared" si="0"/>
        <v>28</v>
      </c>
      <c r="V6" s="25">
        <f>G6/U6</f>
        <v>0.10714285714285714</v>
      </c>
    </row>
    <row r="7" spans="1:22" ht="12.75">
      <c r="A7" s="28" t="s">
        <v>15</v>
      </c>
      <c r="B7" s="4">
        <v>2321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2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1</v>
      </c>
      <c r="T7" s="8">
        <v>0</v>
      </c>
      <c r="U7" s="10">
        <f t="shared" si="0"/>
        <v>3</v>
      </c>
      <c r="V7" s="25">
        <f>H7/U7</f>
        <v>0.6666666666666666</v>
      </c>
    </row>
    <row r="8" spans="1:22" ht="12.75">
      <c r="A8" s="28" t="s">
        <v>27</v>
      </c>
      <c r="B8" s="4">
        <v>2340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10">
        <f t="shared" si="0"/>
        <v>0</v>
      </c>
      <c r="V8" s="25" t="s">
        <v>28</v>
      </c>
    </row>
    <row r="9" spans="1:22" ht="12.75">
      <c r="A9" s="28" t="s">
        <v>16</v>
      </c>
      <c r="B9" s="4">
        <v>2350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1</v>
      </c>
      <c r="K9" s="8">
        <v>0</v>
      </c>
      <c r="L9" s="8">
        <v>1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10">
        <f t="shared" si="0"/>
        <v>2</v>
      </c>
      <c r="V9" s="25">
        <f>J9/U9</f>
        <v>0.5</v>
      </c>
    </row>
    <row r="10" spans="1:22" ht="12.75">
      <c r="A10" s="28" t="s">
        <v>17</v>
      </c>
      <c r="B10" s="4">
        <v>2369</v>
      </c>
      <c r="C10" s="8">
        <v>1</v>
      </c>
      <c r="D10" s="8">
        <v>0</v>
      </c>
      <c r="E10" s="8">
        <v>0</v>
      </c>
      <c r="F10" s="8">
        <v>1</v>
      </c>
      <c r="G10" s="8">
        <v>1</v>
      </c>
      <c r="H10" s="8">
        <v>0</v>
      </c>
      <c r="I10" s="8">
        <v>0</v>
      </c>
      <c r="J10" s="8">
        <v>0</v>
      </c>
      <c r="K10" s="13">
        <v>2</v>
      </c>
      <c r="L10" s="8">
        <v>3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10">
        <f t="shared" si="0"/>
        <v>8</v>
      </c>
      <c r="V10" s="25">
        <f>K10/U10</f>
        <v>0.25</v>
      </c>
    </row>
    <row r="11" spans="1:22" s="1" customFormat="1" ht="12.75">
      <c r="A11" s="29" t="s">
        <v>18</v>
      </c>
      <c r="B11" s="4">
        <v>2370</v>
      </c>
      <c r="C11" s="8">
        <v>3</v>
      </c>
      <c r="D11" s="8">
        <v>0</v>
      </c>
      <c r="E11" s="8">
        <v>0</v>
      </c>
      <c r="F11" s="8">
        <v>2</v>
      </c>
      <c r="G11" s="8">
        <v>2</v>
      </c>
      <c r="H11" s="8">
        <v>1</v>
      </c>
      <c r="I11" s="8">
        <v>0</v>
      </c>
      <c r="J11" s="8">
        <v>0</v>
      </c>
      <c r="K11" s="8">
        <v>1</v>
      </c>
      <c r="L11" s="13">
        <v>44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4</v>
      </c>
      <c r="T11" s="8">
        <v>0</v>
      </c>
      <c r="U11" s="11">
        <f t="shared" si="0"/>
        <v>57</v>
      </c>
      <c r="V11" s="25">
        <f>L11/U11</f>
        <v>0.7719298245614035</v>
      </c>
    </row>
    <row r="12" spans="1:22" ht="12.75">
      <c r="A12" s="28" t="s">
        <v>19</v>
      </c>
      <c r="B12" s="4">
        <v>2377</v>
      </c>
      <c r="C12" s="8">
        <v>3</v>
      </c>
      <c r="D12" s="8">
        <v>0</v>
      </c>
      <c r="E12" s="8">
        <v>0</v>
      </c>
      <c r="F12" s="8">
        <v>1</v>
      </c>
      <c r="G12" s="8">
        <v>0</v>
      </c>
      <c r="H12" s="8">
        <v>0</v>
      </c>
      <c r="I12" s="8">
        <v>1</v>
      </c>
      <c r="J12" s="8">
        <v>0</v>
      </c>
      <c r="K12" s="8">
        <v>1</v>
      </c>
      <c r="L12" s="8">
        <v>5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1</v>
      </c>
      <c r="T12" s="8">
        <v>0</v>
      </c>
      <c r="U12" s="10">
        <f t="shared" si="0"/>
        <v>12</v>
      </c>
      <c r="V12" s="25">
        <f>M12/U12</f>
        <v>0</v>
      </c>
    </row>
    <row r="13" spans="1:22" ht="12.75">
      <c r="A13" s="28" t="s">
        <v>20</v>
      </c>
      <c r="B13" s="4">
        <v>2400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1</v>
      </c>
      <c r="S13" s="8">
        <v>0</v>
      </c>
      <c r="T13" s="8">
        <v>0</v>
      </c>
      <c r="U13" s="10">
        <f t="shared" si="0"/>
        <v>1</v>
      </c>
      <c r="V13" s="25">
        <f>N13/U13</f>
        <v>0</v>
      </c>
    </row>
    <row r="14" spans="1:22" ht="12.75">
      <c r="A14" s="28" t="s">
        <v>21</v>
      </c>
      <c r="B14" s="4">
        <v>2471</v>
      </c>
      <c r="C14" s="8">
        <v>1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1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1</v>
      </c>
      <c r="S14" s="8">
        <v>0</v>
      </c>
      <c r="T14" s="8">
        <v>0</v>
      </c>
      <c r="U14" s="10">
        <f t="shared" si="0"/>
        <v>3</v>
      </c>
      <c r="V14" s="25">
        <f>O14/U14</f>
        <v>0</v>
      </c>
    </row>
    <row r="15" spans="1:22" ht="12.75">
      <c r="A15" s="28" t="s">
        <v>22</v>
      </c>
      <c r="B15" s="4">
        <v>2472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1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2</v>
      </c>
      <c r="S15" s="8">
        <v>0</v>
      </c>
      <c r="T15" s="8">
        <v>0</v>
      </c>
      <c r="U15" s="10">
        <f t="shared" si="0"/>
        <v>3</v>
      </c>
      <c r="V15" s="25">
        <f>P15/U15</f>
        <v>0</v>
      </c>
    </row>
    <row r="16" spans="1:22" ht="12.75">
      <c r="A16" s="28" t="s">
        <v>23</v>
      </c>
      <c r="B16" s="4">
        <v>2479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1</v>
      </c>
      <c r="S16" s="8">
        <v>0</v>
      </c>
      <c r="T16" s="8">
        <v>0</v>
      </c>
      <c r="U16" s="10">
        <f t="shared" si="0"/>
        <v>1</v>
      </c>
      <c r="V16" s="25">
        <f>Q16/U16</f>
        <v>0</v>
      </c>
    </row>
    <row r="17" spans="1:22" ht="12.75">
      <c r="A17" s="28" t="s">
        <v>24</v>
      </c>
      <c r="B17" s="4">
        <v>2518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1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3</v>
      </c>
      <c r="S17" s="8">
        <v>0</v>
      </c>
      <c r="T17" s="8">
        <v>0</v>
      </c>
      <c r="U17" s="10">
        <f t="shared" si="0"/>
        <v>4</v>
      </c>
      <c r="V17" s="25">
        <f>R17/U17</f>
        <v>0.75</v>
      </c>
    </row>
    <row r="18" spans="1:22" ht="12.75">
      <c r="A18" s="28" t="s">
        <v>25</v>
      </c>
      <c r="B18" s="4">
        <v>2532</v>
      </c>
      <c r="C18" s="8">
        <v>0</v>
      </c>
      <c r="D18" s="8">
        <v>0</v>
      </c>
      <c r="E18" s="8">
        <v>0</v>
      </c>
      <c r="F18" s="8">
        <v>4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6</v>
      </c>
      <c r="M18" s="8">
        <v>0</v>
      </c>
      <c r="N18" s="8">
        <v>0</v>
      </c>
      <c r="O18" s="8">
        <v>0</v>
      </c>
      <c r="P18" s="8">
        <v>0</v>
      </c>
      <c r="Q18" s="8">
        <v>1</v>
      </c>
      <c r="R18" s="8">
        <v>0</v>
      </c>
      <c r="S18" s="13">
        <v>0</v>
      </c>
      <c r="T18" s="8">
        <v>0</v>
      </c>
      <c r="U18" s="10">
        <f t="shared" si="0"/>
        <v>11</v>
      </c>
      <c r="V18" s="25">
        <f>S18/U18</f>
        <v>0</v>
      </c>
    </row>
    <row r="19" spans="1:22" ht="12.75">
      <c r="A19" s="28" t="s">
        <v>26</v>
      </c>
      <c r="B19" s="4">
        <v>2534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1</v>
      </c>
      <c r="T19" s="13">
        <v>5</v>
      </c>
      <c r="U19" s="10">
        <f t="shared" si="0"/>
        <v>6</v>
      </c>
      <c r="V19" s="25">
        <f>T19/U19</f>
        <v>0.8333333333333334</v>
      </c>
    </row>
    <row r="20" spans="1:21" ht="39" customHeight="1" thickBot="1">
      <c r="A20" s="28"/>
      <c r="B20" s="3" t="s">
        <v>4</v>
      </c>
      <c r="C20" s="14">
        <f aca="true" t="shared" si="1" ref="C20:T20">SUM(C2:C19)</f>
        <v>15</v>
      </c>
      <c r="D20" s="14">
        <f t="shared" si="1"/>
        <v>1</v>
      </c>
      <c r="E20" s="14">
        <f t="shared" si="1"/>
        <v>0</v>
      </c>
      <c r="F20" s="14">
        <f t="shared" si="1"/>
        <v>24</v>
      </c>
      <c r="G20" s="14">
        <f t="shared" si="1"/>
        <v>6</v>
      </c>
      <c r="H20" s="14">
        <f t="shared" si="1"/>
        <v>4</v>
      </c>
      <c r="I20" s="14">
        <f t="shared" si="1"/>
        <v>1</v>
      </c>
      <c r="J20" s="14">
        <f t="shared" si="1"/>
        <v>1</v>
      </c>
      <c r="K20" s="14">
        <f t="shared" si="1"/>
        <v>8</v>
      </c>
      <c r="L20" s="15">
        <f t="shared" si="1"/>
        <v>92</v>
      </c>
      <c r="M20" s="14">
        <f t="shared" si="1"/>
        <v>2</v>
      </c>
      <c r="N20" s="14">
        <f t="shared" si="1"/>
        <v>0</v>
      </c>
      <c r="O20" s="14">
        <f t="shared" si="1"/>
        <v>0</v>
      </c>
      <c r="P20" s="14">
        <f t="shared" si="1"/>
        <v>0</v>
      </c>
      <c r="Q20" s="14">
        <f t="shared" si="1"/>
        <v>1</v>
      </c>
      <c r="R20" s="14">
        <f t="shared" si="1"/>
        <v>8</v>
      </c>
      <c r="S20" s="14">
        <f t="shared" si="1"/>
        <v>7</v>
      </c>
      <c r="T20" s="14">
        <f t="shared" si="1"/>
        <v>5</v>
      </c>
      <c r="U20" s="12"/>
    </row>
    <row r="21" spans="2:20" ht="39" customHeight="1" thickBot="1">
      <c r="B21" s="22" t="s">
        <v>6</v>
      </c>
      <c r="C21" s="23">
        <f>C2/C20</f>
        <v>0.3333333333333333</v>
      </c>
      <c r="D21" s="23">
        <f>D3/D20</f>
        <v>1</v>
      </c>
      <c r="E21" s="23" t="s">
        <v>28</v>
      </c>
      <c r="F21" s="23">
        <f>F5/F20</f>
        <v>0.375</v>
      </c>
      <c r="G21" s="23">
        <f>G6/G20</f>
        <v>0.5</v>
      </c>
      <c r="H21" s="23">
        <f>H7/H20</f>
        <v>0.5</v>
      </c>
      <c r="I21" s="23">
        <f>I8/I20</f>
        <v>0</v>
      </c>
      <c r="J21" s="23">
        <f>J9/J20</f>
        <v>1</v>
      </c>
      <c r="K21" s="23">
        <f>K10/K20</f>
        <v>0.25</v>
      </c>
      <c r="L21" s="23">
        <f>L11/L20</f>
        <v>0.4782608695652174</v>
      </c>
      <c r="M21" s="23">
        <f>M12/M20</f>
        <v>0</v>
      </c>
      <c r="N21" s="23" t="s">
        <v>28</v>
      </c>
      <c r="O21" s="23" t="s">
        <v>28</v>
      </c>
      <c r="P21" s="23" t="s">
        <v>28</v>
      </c>
      <c r="Q21" s="23">
        <f>Q16/Q20</f>
        <v>0</v>
      </c>
      <c r="R21" s="23">
        <f>R17/R20</f>
        <v>0.375</v>
      </c>
      <c r="S21" s="23">
        <f>S18/S20</f>
        <v>0</v>
      </c>
      <c r="T21" s="23">
        <f>T19/T20</f>
        <v>1</v>
      </c>
    </row>
    <row r="22" spans="2:20" ht="12.75">
      <c r="B22" s="5" t="s">
        <v>2</v>
      </c>
      <c r="C22" s="16">
        <f>C2</f>
        <v>5</v>
      </c>
      <c r="D22" s="16">
        <f>D3</f>
        <v>1</v>
      </c>
      <c r="E22" s="16">
        <f>E4</f>
        <v>0</v>
      </c>
      <c r="F22" s="16">
        <f>F5</f>
        <v>9</v>
      </c>
      <c r="G22" s="16">
        <f>G6</f>
        <v>3</v>
      </c>
      <c r="H22" s="16">
        <f>H7</f>
        <v>2</v>
      </c>
      <c r="I22" s="16">
        <f>I8</f>
        <v>0</v>
      </c>
      <c r="J22" s="16">
        <f>J9</f>
        <v>1</v>
      </c>
      <c r="K22" s="16">
        <f>K10</f>
        <v>2</v>
      </c>
      <c r="L22" s="17">
        <f>L11</f>
        <v>44</v>
      </c>
      <c r="M22" s="16">
        <f>M12</f>
        <v>0</v>
      </c>
      <c r="N22" s="16">
        <f>N13</f>
        <v>0</v>
      </c>
      <c r="O22" s="16">
        <f>O14</f>
        <v>0</v>
      </c>
      <c r="P22" s="16">
        <f>P15</f>
        <v>0</v>
      </c>
      <c r="Q22" s="16">
        <f>Q16</f>
        <v>0</v>
      </c>
      <c r="R22" s="16">
        <f>R17</f>
        <v>3</v>
      </c>
      <c r="S22" s="16">
        <f>S18</f>
        <v>0</v>
      </c>
      <c r="T22" s="16">
        <f>T19</f>
        <v>5</v>
      </c>
    </row>
    <row r="23" spans="4:5" ht="13.5" thickBot="1">
      <c r="D23" s="18">
        <f>SUM(U2:U19)</f>
        <v>175</v>
      </c>
      <c r="E23" s="27" t="s">
        <v>0</v>
      </c>
    </row>
    <row r="24" spans="4:5" ht="13.5" thickBot="1">
      <c r="D24" s="20">
        <f>SUM(C22:T22)</f>
        <v>75</v>
      </c>
      <c r="E24" s="27" t="s">
        <v>1</v>
      </c>
    </row>
    <row r="26" spans="4:5" ht="12.75">
      <c r="D26" s="21">
        <f>D24/D23</f>
        <v>0.42857142857142855</v>
      </c>
      <c r="E26" s="26" t="s">
        <v>7</v>
      </c>
    </row>
    <row r="28" ht="12.75">
      <c r="B28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2010-08-10T19:58:24Z</dcterms:modified>
  <cp:category/>
  <cp:version/>
  <cp:contentType/>
  <cp:contentStatus/>
</cp:coreProperties>
</file>