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<sst xmlns="http://schemas.openxmlformats.org/spreadsheetml/2006/main" count="190" uniqueCount="75">
  <si>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</si>
  <si>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</si>
  <si>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</si>
  <si>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</si>
  <si>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</si>
  <si>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User Agreement per Class</t>
  </si>
  <si>
    <t>Overall Agreement</t>
  </si>
  <si>
    <t>Producer Agreement
per Class</t>
  </si>
  <si>
    <t>code</t>
  </si>
  <si>
    <t>SAF/SRM Type Name</t>
  </si>
  <si>
    <t>SAF 206: Engelmann Spruce-Subalpine Fir</t>
  </si>
  <si>
    <t>SAF 217: Aspen</t>
  </si>
  <si>
    <t>SAF 219: Limber Pine</t>
  </si>
  <si>
    <t>SAF 235: Cottonwood-Willow</t>
  </si>
  <si>
    <t>SAF 236: Bur Oak</t>
  </si>
  <si>
    <t>SRM 314: Big Sagebrush-Bluebunch Wheatgrass</t>
  </si>
  <si>
    <t>SRM 402: Mountain Big Sagebrush</t>
  </si>
  <si>
    <t>SRM 403: Wyoming Big Sagebrush</t>
  </si>
  <si>
    <t>SRM 405: Black Sagebrush</t>
  </si>
  <si>
    <t>SRM 414: Salt Desert Shrub</t>
  </si>
  <si>
    <t>SRM 421: Chokecherry-Serviceberry-Rose</t>
  </si>
  <si>
    <t>SRM 501: Saltbush-Greasewood</t>
  </si>
  <si>
    <t>SRM 504: Juniper-Pinyon Pine Woodland</t>
  </si>
  <si>
    <t>SRM 601: Bluestem Prairie</t>
  </si>
  <si>
    <t>SAF/SRM Type Group Name</t>
  </si>
  <si>
    <t>Fir-Spruce</t>
  </si>
  <si>
    <t>Lodgepole Pine</t>
  </si>
  <si>
    <t>Western Hardwoods</t>
  </si>
  <si>
    <t>Alder/Maple</t>
  </si>
  <si>
    <t>Sagebrush</t>
  </si>
  <si>
    <t>Salt Desert Shrub</t>
  </si>
  <si>
    <t>Pinyon-Juniper</t>
  </si>
  <si>
    <t>EVT Name</t>
  </si>
  <si>
    <t>Rocky Mountain Aspen Forest and Woodland</t>
  </si>
  <si>
    <t xml:space="preserve">Colorado Plateau Pinyon-Juniper Woodland </t>
  </si>
  <si>
    <t xml:space="preserve">Rocky Mountain Foothill Limber Pine-Juniper Woodland </t>
  </si>
  <si>
    <t>Rocky Mountain Subalpine Dry-Mesic Spruce-Fir Forest and Woodland</t>
  </si>
  <si>
    <t xml:space="preserve">Inter-Mountain Basins Mat Saltbush Shrubland </t>
  </si>
  <si>
    <t>Wyoming Basins Low Sagebrush Shrubland</t>
  </si>
  <si>
    <t xml:space="preserve">Inter-Mountain Basins Big Sagebrush Shrubland </t>
  </si>
  <si>
    <t xml:space="preserve">Inter-Mountain Basins Mixed Salt Desert Scrub </t>
  </si>
  <si>
    <t xml:space="preserve">Rocky Mountain Lower Montane-Foothill Shrubland </t>
  </si>
  <si>
    <t>Inter-Mountain Basins Big Sagebrush Steppe</t>
  </si>
  <si>
    <t>Inter-Mountain Basins Montane Sagebrush Steppe</t>
  </si>
  <si>
    <t xml:space="preserve">Inter-Mountain Basins Greasewood Flat </t>
  </si>
  <si>
    <t xml:space="preserve">Rocky Mountain Montane Riparian Systems </t>
  </si>
  <si>
    <t xml:space="preserve">Western Great Plains Floodplain Systems </t>
  </si>
  <si>
    <t>Artemisia tridentata ssp. vaseyana Shrubland Alliance</t>
  </si>
  <si>
    <t xml:space="preserve">Western Great Plains Depressional Wetland Systems </t>
  </si>
  <si>
    <t>Similarity Group Name</t>
  </si>
  <si>
    <t>InterMountain Basins Pinyon-Juniper Woodland and Montane Sagebrush</t>
  </si>
  <si>
    <t>Rocky Mountain and Intermountain Montane Riparian and Swamp</t>
  </si>
  <si>
    <t>Western Great Plains Floodplain Systems</t>
  </si>
  <si>
    <t>Northern and Central Rocky Mountain Foothill Pine and Juniper</t>
  </si>
  <si>
    <t>Southern Rocky Mountain Montane Shrubland and Grassland</t>
  </si>
  <si>
    <t>InterMountain Basins Cool Desert Saline Shrubland</t>
  </si>
  <si>
    <t>Inter-Mountain Basin Big Sagebrush and Desert Sagebrush</t>
  </si>
  <si>
    <t>Inter-Mountain Basins Sparsely Vegetated Systems</t>
  </si>
  <si>
    <t>ESP Name</t>
  </si>
  <si>
    <t>Rocky Mountain Foothill Limber Pine-Juniper Woodland</t>
  </si>
  <si>
    <t>Southern Rocky Mountain Ponderosa Pine Woodland</t>
  </si>
  <si>
    <t>Inter-Mountain Basins Mat Saltbush Shrubland</t>
  </si>
  <si>
    <t>Wyoming Basins Dwarf Sagebrush Shrubland and Steppe</t>
  </si>
  <si>
    <t>Inter-Mountain Basins Big Sagebrush Shrubland</t>
  </si>
  <si>
    <t>Inter-Mountain Basins Mixed Salt Desert Scrub</t>
  </si>
  <si>
    <t>Rocky Mountain Lower Montane-Foothill Shrubland</t>
  </si>
  <si>
    <t>Inter-Mountain Basins Greasewood Flat</t>
  </si>
  <si>
    <t>Rocky Mountain Montane Riparian Systems</t>
  </si>
  <si>
    <t>Lifeform Name</t>
  </si>
  <si>
    <t>Forest and Woodland</t>
  </si>
  <si>
    <t>Shrubland</t>
  </si>
  <si>
    <t>Steppe</t>
  </si>
  <si>
    <t>Rocky Mountain Subalpine Forest and Woodland</t>
  </si>
  <si>
    <t>Rocky Mountain and Intermountain Aspen-Mixed Conifer Forest</t>
  </si>
  <si>
    <t>Western Great Plains Depressional Wetland Systems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</si>
</sst>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8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0" width="8.7109375" style="9" customWidth="1"/>
  </cols>
  <sheetData>
    <row r="1" spans="1:20" ht="99" customHeight="1">
      <c r="A1" s="28" t="s">
        <v>32</v>
      </c>
      <c r="B1" s="4" t="s">
        <v>8</v>
      </c>
      <c r="C1" s="8">
        <v>2011</v>
      </c>
      <c r="D1" s="8">
        <v>2016</v>
      </c>
      <c r="E1" s="8">
        <v>2049</v>
      </c>
      <c r="F1" s="8">
        <v>2055</v>
      </c>
      <c r="G1" s="8">
        <v>2066</v>
      </c>
      <c r="H1" s="8">
        <v>2072</v>
      </c>
      <c r="I1" s="8">
        <v>2080</v>
      </c>
      <c r="J1" s="8">
        <v>2081</v>
      </c>
      <c r="K1" s="8">
        <v>2086</v>
      </c>
      <c r="L1" s="8">
        <v>2125</v>
      </c>
      <c r="M1" s="8">
        <v>2126</v>
      </c>
      <c r="N1" s="8">
        <v>2153</v>
      </c>
      <c r="O1" s="8">
        <v>2159</v>
      </c>
      <c r="P1" s="8">
        <v>2162</v>
      </c>
      <c r="Q1" s="8">
        <v>2220</v>
      </c>
      <c r="R1" s="8">
        <v>2495</v>
      </c>
      <c r="S1" s="2" t="s">
        <v>3</v>
      </c>
      <c r="T1" s="24" t="s">
        <v>7</v>
      </c>
    </row>
    <row r="2" spans="1:20" ht="12.75">
      <c r="A2" s="28" t="s">
        <v>33</v>
      </c>
      <c r="B2" s="4">
        <v>2011</v>
      </c>
      <c r="C2" s="13">
        <v>0</v>
      </c>
      <c r="D2" s="8">
        <v>0</v>
      </c>
      <c r="E2" s="8">
        <v>0</v>
      </c>
      <c r="F2" s="8">
        <v>1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10">
        <f aca="true" t="shared" si="0" ref="S2:S17">SUM(C2:R2)</f>
        <v>1</v>
      </c>
      <c r="T2" s="25">
        <f>C2/S2</f>
        <v>0</v>
      </c>
    </row>
    <row r="3" spans="1:20" ht="12.75">
      <c r="A3" s="28" t="s">
        <v>34</v>
      </c>
      <c r="B3" s="4">
        <v>2016</v>
      </c>
      <c r="C3" s="8">
        <v>0</v>
      </c>
      <c r="D3" s="13">
        <v>0</v>
      </c>
      <c r="E3" s="8">
        <v>1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10">
        <f t="shared" si="0"/>
        <v>1</v>
      </c>
      <c r="T3" s="25">
        <f>D3/S3</f>
        <v>0</v>
      </c>
    </row>
    <row r="4" spans="1:20" ht="12.75">
      <c r="A4" s="28" t="s">
        <v>35</v>
      </c>
      <c r="B4" s="4">
        <v>2049</v>
      </c>
      <c r="C4" s="8">
        <v>0</v>
      </c>
      <c r="D4" s="8">
        <v>0</v>
      </c>
      <c r="E4" s="13">
        <v>3</v>
      </c>
      <c r="F4" s="8">
        <v>0</v>
      </c>
      <c r="G4" s="8">
        <v>0</v>
      </c>
      <c r="H4" s="8">
        <v>0</v>
      </c>
      <c r="I4" s="8">
        <v>1</v>
      </c>
      <c r="J4" s="8">
        <v>0</v>
      </c>
      <c r="K4" s="8">
        <v>1</v>
      </c>
      <c r="L4" s="8">
        <v>0</v>
      </c>
      <c r="M4" s="8">
        <v>1</v>
      </c>
      <c r="N4" s="8">
        <v>0</v>
      </c>
      <c r="O4" s="8">
        <v>0</v>
      </c>
      <c r="P4" s="8">
        <v>0</v>
      </c>
      <c r="Q4" s="8">
        <v>1</v>
      </c>
      <c r="R4" s="8">
        <v>0</v>
      </c>
      <c r="S4" s="10">
        <f t="shared" si="0"/>
        <v>7</v>
      </c>
      <c r="T4" s="25">
        <f>E4/S4</f>
        <v>0.42857142857142855</v>
      </c>
    </row>
    <row r="5" spans="1:20" ht="12.75">
      <c r="A5" s="28" t="s">
        <v>36</v>
      </c>
      <c r="B5" s="4">
        <v>2055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10">
        <f t="shared" si="0"/>
        <v>0</v>
      </c>
      <c r="T5" s="25" t="e">
        <f>F5/S5</f>
        <v>#DIV/0!</v>
      </c>
    </row>
    <row r="6" spans="1:20" ht="12.75">
      <c r="A6" s="28" t="s">
        <v>37</v>
      </c>
      <c r="B6" s="4">
        <v>2066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10">
        <f t="shared" si="0"/>
        <v>1</v>
      </c>
      <c r="T6" s="25">
        <f>G6/S6</f>
        <v>0</v>
      </c>
    </row>
    <row r="7" spans="1:20" ht="12.75">
      <c r="A7" s="28" t="s">
        <v>38</v>
      </c>
      <c r="B7" s="4">
        <v>2072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2</v>
      </c>
      <c r="J7" s="8">
        <v>0</v>
      </c>
      <c r="K7" s="8">
        <v>0</v>
      </c>
      <c r="L7" s="8">
        <v>0</v>
      </c>
      <c r="M7" s="8">
        <v>1</v>
      </c>
      <c r="N7" s="8">
        <v>0</v>
      </c>
      <c r="O7" s="8">
        <v>0</v>
      </c>
      <c r="P7" s="8">
        <v>0</v>
      </c>
      <c r="Q7" s="8">
        <v>1</v>
      </c>
      <c r="R7" s="8">
        <v>0</v>
      </c>
      <c r="S7" s="10">
        <f t="shared" si="0"/>
        <v>4</v>
      </c>
      <c r="T7" s="25">
        <f>H7/S7</f>
        <v>0</v>
      </c>
    </row>
    <row r="8" spans="1:20" ht="12.75">
      <c r="A8" s="28" t="s">
        <v>39</v>
      </c>
      <c r="B8" s="4">
        <v>2080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13">
        <v>4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1</v>
      </c>
      <c r="Q8" s="8">
        <v>2</v>
      </c>
      <c r="R8" s="8">
        <v>0</v>
      </c>
      <c r="S8" s="10">
        <f t="shared" si="0"/>
        <v>9</v>
      </c>
      <c r="T8" s="25">
        <f>I8/S8</f>
        <v>0.4444444444444444</v>
      </c>
    </row>
    <row r="9" spans="1:20" ht="12.75">
      <c r="A9" s="28" t="s">
        <v>40</v>
      </c>
      <c r="B9" s="4">
        <v>2081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10">
        <f t="shared" si="0"/>
        <v>1</v>
      </c>
      <c r="T9" s="25">
        <f>J9/S9</f>
        <v>0</v>
      </c>
    </row>
    <row r="10" spans="1:20" ht="12.75">
      <c r="A10" s="28" t="s">
        <v>41</v>
      </c>
      <c r="B10" s="4">
        <v>2086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10">
        <f t="shared" si="0"/>
        <v>1</v>
      </c>
      <c r="T10" s="25">
        <f>K10/S10</f>
        <v>0</v>
      </c>
    </row>
    <row r="11" spans="1:20" s="1" customFormat="1" ht="12.75">
      <c r="A11" s="29" t="s">
        <v>42</v>
      </c>
      <c r="B11" s="4">
        <v>2125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1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11">
        <f t="shared" si="0"/>
        <v>2</v>
      </c>
      <c r="T11" s="25">
        <f>L11/S11</f>
        <v>0</v>
      </c>
    </row>
    <row r="12" spans="1:20" ht="12.75">
      <c r="A12" s="28" t="s">
        <v>43</v>
      </c>
      <c r="B12" s="4">
        <v>2126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10">
        <f t="shared" si="0"/>
        <v>1</v>
      </c>
      <c r="T12" s="25">
        <f>M12/S12</f>
        <v>0</v>
      </c>
    </row>
    <row r="13" spans="1:20" ht="12.75">
      <c r="A13" s="28" t="s">
        <v>44</v>
      </c>
      <c r="B13" s="4">
        <v>2153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1</v>
      </c>
      <c r="Q13" s="8">
        <v>0</v>
      </c>
      <c r="R13" s="8">
        <v>0</v>
      </c>
      <c r="S13" s="10">
        <f t="shared" si="0"/>
        <v>1</v>
      </c>
      <c r="T13" s="25">
        <f>N13/S13</f>
        <v>0</v>
      </c>
    </row>
    <row r="14" spans="1:20" ht="12.75">
      <c r="A14" s="28" t="s">
        <v>45</v>
      </c>
      <c r="B14" s="4">
        <v>2159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10">
        <f t="shared" si="0"/>
        <v>0</v>
      </c>
      <c r="T14" s="25" t="e">
        <f>O14/S14</f>
        <v>#DIV/0!</v>
      </c>
    </row>
    <row r="15" spans="1:20" ht="12.75">
      <c r="A15" s="28" t="s">
        <v>46</v>
      </c>
      <c r="B15" s="4">
        <v>2162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1</v>
      </c>
      <c r="Q15" s="8">
        <v>0</v>
      </c>
      <c r="R15" s="8">
        <v>0</v>
      </c>
      <c r="S15" s="10">
        <f t="shared" si="0"/>
        <v>1</v>
      </c>
      <c r="T15" s="25">
        <f>P15/S15</f>
        <v>1</v>
      </c>
    </row>
    <row r="16" spans="1:20" ht="12.75">
      <c r="A16" s="28" t="s">
        <v>47</v>
      </c>
      <c r="B16" s="4">
        <v>2220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1</v>
      </c>
      <c r="M16" s="8">
        <v>0</v>
      </c>
      <c r="N16" s="8">
        <v>0</v>
      </c>
      <c r="O16" s="8">
        <v>2</v>
      </c>
      <c r="P16" s="8">
        <v>0</v>
      </c>
      <c r="Q16" s="13">
        <v>0</v>
      </c>
      <c r="R16" s="8">
        <v>0</v>
      </c>
      <c r="S16" s="10">
        <f t="shared" si="0"/>
        <v>3</v>
      </c>
      <c r="T16" s="25">
        <f>Q16/S16</f>
        <v>0</v>
      </c>
    </row>
    <row r="17" spans="1:20" ht="12.75">
      <c r="A17" s="28" t="s">
        <v>48</v>
      </c>
      <c r="B17" s="4">
        <v>2495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10">
        <f t="shared" si="0"/>
        <v>0</v>
      </c>
      <c r="T17" s="25" t="e">
        <f>R17/S17</f>
        <v>#DIV/0!</v>
      </c>
    </row>
    <row r="18" spans="1:19" ht="39" customHeight="1" thickBot="1">
      <c r="A18" s="28"/>
      <c r="B18" s="3" t="s">
        <v>4</v>
      </c>
      <c r="C18" s="14">
        <f aca="true" t="shared" si="1" ref="C18:R18">SUM(C2:C17)</f>
        <v>0</v>
      </c>
      <c r="D18" s="14">
        <f t="shared" si="1"/>
        <v>0</v>
      </c>
      <c r="E18" s="14">
        <f t="shared" si="1"/>
        <v>4</v>
      </c>
      <c r="F18" s="14">
        <f t="shared" si="1"/>
        <v>1</v>
      </c>
      <c r="G18" s="14">
        <f t="shared" si="1"/>
        <v>0</v>
      </c>
      <c r="H18" s="14">
        <f t="shared" si="1"/>
        <v>2</v>
      </c>
      <c r="I18" s="14">
        <f t="shared" si="1"/>
        <v>11</v>
      </c>
      <c r="J18" s="14">
        <f t="shared" si="1"/>
        <v>1</v>
      </c>
      <c r="K18" s="14">
        <f t="shared" si="1"/>
        <v>1</v>
      </c>
      <c r="L18" s="15">
        <f t="shared" si="1"/>
        <v>1</v>
      </c>
      <c r="M18" s="14">
        <f t="shared" si="1"/>
        <v>3</v>
      </c>
      <c r="N18" s="14">
        <f t="shared" si="1"/>
        <v>0</v>
      </c>
      <c r="O18" s="14">
        <f t="shared" si="1"/>
        <v>2</v>
      </c>
      <c r="P18" s="14">
        <f t="shared" si="1"/>
        <v>3</v>
      </c>
      <c r="Q18" s="14">
        <f t="shared" si="1"/>
        <v>4</v>
      </c>
      <c r="R18" s="14">
        <f t="shared" si="1"/>
        <v>0</v>
      </c>
      <c r="S18" s="12"/>
    </row>
    <row r="19" spans="2:18" ht="39" customHeight="1" thickBot="1">
      <c r="B19" s="22" t="s">
        <v>5</v>
      </c>
      <c r="C19" s="23" t="e">
        <f>C2/C18</f>
        <v>#DIV/0!</v>
      </c>
      <c r="D19" s="23" t="e">
        <f>D3/D18</f>
        <v>#DIV/0!</v>
      </c>
      <c r="E19" s="23">
        <f>E4/E18</f>
        <v>0.75</v>
      </c>
      <c r="F19" s="23">
        <f>F5/F18</f>
        <v>0</v>
      </c>
      <c r="G19" s="23" t="e">
        <f>G6/G18</f>
        <v>#DIV/0!</v>
      </c>
      <c r="H19" s="23">
        <f>H7/H18</f>
        <v>0</v>
      </c>
      <c r="I19" s="23">
        <f>I8/I18</f>
        <v>0.36363636363636365</v>
      </c>
      <c r="J19" s="23">
        <f>J9/J18</f>
        <v>0</v>
      </c>
      <c r="K19" s="23">
        <f>K10/K18</f>
        <v>0</v>
      </c>
      <c r="L19" s="23">
        <f>L11/L18</f>
        <v>0</v>
      </c>
      <c r="M19" s="23">
        <f>M12/M18</f>
        <v>0</v>
      </c>
      <c r="N19" s="23" t="e">
        <f>N13/N18</f>
        <v>#DIV/0!</v>
      </c>
      <c r="O19" s="23">
        <f>O14/O18</f>
        <v>0</v>
      </c>
      <c r="P19" s="23">
        <f>P15/P18</f>
        <v>0.3333333333333333</v>
      </c>
      <c r="Q19" s="23">
        <f>Q16/Q18</f>
        <v>0</v>
      </c>
      <c r="R19" s="23" t="e">
        <f>R17/R18</f>
        <v>#DIV/0!</v>
      </c>
    </row>
    <row r="20" spans="2:18" ht="12.75">
      <c r="B20" s="5" t="s">
        <v>2</v>
      </c>
      <c r="C20" s="16">
        <f>C2</f>
        <v>0</v>
      </c>
      <c r="D20" s="16">
        <f>D3</f>
        <v>0</v>
      </c>
      <c r="E20" s="16">
        <f>E4</f>
        <v>3</v>
      </c>
      <c r="F20" s="16">
        <f>F5</f>
        <v>0</v>
      </c>
      <c r="G20" s="16">
        <f>G6</f>
        <v>0</v>
      </c>
      <c r="H20" s="16">
        <f>H7</f>
        <v>0</v>
      </c>
      <c r="I20" s="16">
        <f>I8</f>
        <v>4</v>
      </c>
      <c r="J20" s="16">
        <f>J9</f>
        <v>0</v>
      </c>
      <c r="K20" s="16">
        <f>K10</f>
        <v>0</v>
      </c>
      <c r="L20" s="17">
        <f>L11</f>
        <v>0</v>
      </c>
      <c r="M20" s="16">
        <f>M12</f>
        <v>0</v>
      </c>
      <c r="N20" s="16">
        <f>N13</f>
        <v>0</v>
      </c>
      <c r="O20" s="16">
        <f>O14</f>
        <v>0</v>
      </c>
      <c r="P20" s="16">
        <f>P15</f>
        <v>1</v>
      </c>
      <c r="Q20" s="16">
        <f>Q16</f>
        <v>0</v>
      </c>
      <c r="R20" s="16">
        <f>R17</f>
        <v>0</v>
      </c>
    </row>
    <row r="21" spans="4:5" ht="13.5" thickBot="1">
      <c r="D21" s="18">
        <f>SUM(S2:S17)</f>
        <v>33</v>
      </c>
      <c r="E21" s="27" t="s">
        <v>0</v>
      </c>
    </row>
    <row r="22" spans="4:5" ht="13.5" thickBot="1">
      <c r="D22" s="20">
        <f>SUM(C20:R20)</f>
        <v>8</v>
      </c>
      <c r="E22" s="27" t="s">
        <v>1</v>
      </c>
    </row>
    <row r="24" spans="4:5" ht="12.75">
      <c r="D24" s="21">
        <f>D22/D21</f>
        <v>0.24242424242424243</v>
      </c>
      <c r="E24" s="26" t="s">
        <v>6</v>
      </c>
    </row>
    <row r="26" ht="12.75">
      <c r="B2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8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0" width="8.7109375" style="9" customWidth="1"/>
  </cols>
  <sheetData>
    <row r="1" spans="1:20" ht="99" customHeight="1">
      <c r="A1" s="28" t="s">
        <v>32</v>
      </c>
      <c r="B1" s="4" t="s">
        <v>8</v>
      </c>
      <c r="C1" s="8">
        <v>2011</v>
      </c>
      <c r="D1" s="8">
        <v>2016</v>
      </c>
      <c r="E1" s="8">
        <v>2049</v>
      </c>
      <c r="F1" s="8">
        <v>2055</v>
      </c>
      <c r="G1" s="8">
        <v>2066</v>
      </c>
      <c r="H1" s="8">
        <v>2072</v>
      </c>
      <c r="I1" s="8">
        <v>2080</v>
      </c>
      <c r="J1" s="8">
        <v>2081</v>
      </c>
      <c r="K1" s="8">
        <v>2086</v>
      </c>
      <c r="L1" s="8">
        <v>2125</v>
      </c>
      <c r="M1" s="8">
        <v>2126</v>
      </c>
      <c r="N1" s="8">
        <v>2153</v>
      </c>
      <c r="O1" s="8">
        <v>2159</v>
      </c>
      <c r="P1" s="8">
        <v>2162</v>
      </c>
      <c r="Q1" s="8">
        <v>2220</v>
      </c>
      <c r="R1" s="8">
        <v>2495</v>
      </c>
      <c r="S1" s="2" t="s">
        <v>3</v>
      </c>
      <c r="T1" s="24" t="s">
        <v>7</v>
      </c>
    </row>
    <row r="2" spans="1:20" ht="12.75">
      <c r="A2" s="28" t="s">
        <v>33</v>
      </c>
      <c r="B2" s="4">
        <v>2011</v>
      </c>
      <c r="C2" s="13">
        <v>0</v>
      </c>
      <c r="D2" s="8">
        <v>0</v>
      </c>
      <c r="E2" s="8">
        <v>0</v>
      </c>
      <c r="F2" s="8">
        <v>1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10">
        <f aca="true" t="shared" si="0" ref="S2:S17">SUM(C2:R2)</f>
        <v>1</v>
      </c>
      <c r="T2" s="25">
        <f>C2/S2</f>
        <v>0</v>
      </c>
    </row>
    <row r="3" spans="1:20" ht="12.75">
      <c r="A3" s="28" t="s">
        <v>34</v>
      </c>
      <c r="B3" s="4">
        <v>2016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1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10">
        <f t="shared" si="0"/>
        <v>1</v>
      </c>
      <c r="T3" s="25">
        <f>D3/S3</f>
        <v>0</v>
      </c>
    </row>
    <row r="4" spans="1:20" ht="12.75">
      <c r="A4" s="28" t="s">
        <v>35</v>
      </c>
      <c r="B4" s="4">
        <v>2049</v>
      </c>
      <c r="C4" s="8">
        <v>0</v>
      </c>
      <c r="D4" s="8">
        <v>0</v>
      </c>
      <c r="E4" s="13">
        <v>3</v>
      </c>
      <c r="F4" s="8">
        <v>0</v>
      </c>
      <c r="G4" s="8">
        <v>0</v>
      </c>
      <c r="H4" s="8">
        <v>0</v>
      </c>
      <c r="I4" s="8">
        <v>3</v>
      </c>
      <c r="J4" s="8">
        <v>0</v>
      </c>
      <c r="K4" s="8">
        <v>1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10">
        <f t="shared" si="0"/>
        <v>7</v>
      </c>
      <c r="T4" s="25">
        <f>E4/S4</f>
        <v>0.42857142857142855</v>
      </c>
    </row>
    <row r="5" spans="1:20" ht="12.75">
      <c r="A5" s="28" t="s">
        <v>36</v>
      </c>
      <c r="B5" s="4">
        <v>2055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10">
        <f t="shared" si="0"/>
        <v>0</v>
      </c>
      <c r="T5" s="25" t="e">
        <f>F5/S5</f>
        <v>#DIV/0!</v>
      </c>
    </row>
    <row r="6" spans="1:20" ht="12.75">
      <c r="A6" s="28" t="s">
        <v>37</v>
      </c>
      <c r="B6" s="4">
        <v>2066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10">
        <f t="shared" si="0"/>
        <v>1</v>
      </c>
      <c r="T6" s="25">
        <f>G6/S6</f>
        <v>0</v>
      </c>
    </row>
    <row r="7" spans="1:20" ht="12.75">
      <c r="A7" s="28" t="s">
        <v>38</v>
      </c>
      <c r="B7" s="4">
        <v>2072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</v>
      </c>
      <c r="I7" s="8">
        <v>2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1</v>
      </c>
      <c r="R7" s="8">
        <v>0</v>
      </c>
      <c r="S7" s="10">
        <f t="shared" si="0"/>
        <v>4</v>
      </c>
      <c r="T7" s="25">
        <f>H7/S7</f>
        <v>0.25</v>
      </c>
    </row>
    <row r="8" spans="1:20" ht="12.75">
      <c r="A8" s="28" t="s">
        <v>39</v>
      </c>
      <c r="B8" s="4">
        <v>2080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6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</v>
      </c>
      <c r="R8" s="8">
        <v>1</v>
      </c>
      <c r="S8" s="10">
        <f t="shared" si="0"/>
        <v>9</v>
      </c>
      <c r="T8" s="25">
        <f>I8/S8</f>
        <v>0.6666666666666666</v>
      </c>
    </row>
    <row r="9" spans="1:20" ht="12.75">
      <c r="A9" s="28" t="s">
        <v>40</v>
      </c>
      <c r="B9" s="4">
        <v>2081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10">
        <f t="shared" si="0"/>
        <v>1</v>
      </c>
      <c r="T9" s="25">
        <f>J9/S9</f>
        <v>0</v>
      </c>
    </row>
    <row r="10" spans="1:20" ht="12.75">
      <c r="A10" s="28" t="s">
        <v>41</v>
      </c>
      <c r="B10" s="4">
        <v>2086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10">
        <f t="shared" si="0"/>
        <v>1</v>
      </c>
      <c r="T10" s="25">
        <f>K10/S10</f>
        <v>0</v>
      </c>
    </row>
    <row r="11" spans="1:20" s="1" customFormat="1" ht="12.75">
      <c r="A11" s="29" t="s">
        <v>42</v>
      </c>
      <c r="B11" s="4">
        <v>2125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2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11">
        <f t="shared" si="0"/>
        <v>2</v>
      </c>
      <c r="T11" s="25">
        <f>L11/S11</f>
        <v>0</v>
      </c>
    </row>
    <row r="12" spans="1:20" ht="12.75">
      <c r="A12" s="28" t="s">
        <v>43</v>
      </c>
      <c r="B12" s="4">
        <v>2126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10">
        <f t="shared" si="0"/>
        <v>1</v>
      </c>
      <c r="T12" s="25">
        <f>M12/S12</f>
        <v>0</v>
      </c>
    </row>
    <row r="13" spans="1:20" ht="12.75">
      <c r="A13" s="28" t="s">
        <v>44</v>
      </c>
      <c r="B13" s="4">
        <v>2153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1</v>
      </c>
      <c r="Q13" s="8">
        <v>0</v>
      </c>
      <c r="R13" s="8">
        <v>0</v>
      </c>
      <c r="S13" s="10">
        <f t="shared" si="0"/>
        <v>1</v>
      </c>
      <c r="T13" s="25">
        <f>N13/S13</f>
        <v>0</v>
      </c>
    </row>
    <row r="14" spans="1:20" ht="12.75">
      <c r="A14" s="28" t="s">
        <v>45</v>
      </c>
      <c r="B14" s="4">
        <v>2159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10">
        <f t="shared" si="0"/>
        <v>0</v>
      </c>
      <c r="T14" s="25" t="e">
        <f>O14/S14</f>
        <v>#DIV/0!</v>
      </c>
    </row>
    <row r="15" spans="1:20" ht="12.75">
      <c r="A15" s="28" t="s">
        <v>46</v>
      </c>
      <c r="B15" s="4">
        <v>2162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1</v>
      </c>
      <c r="Q15" s="8">
        <v>0</v>
      </c>
      <c r="R15" s="8">
        <v>0</v>
      </c>
      <c r="S15" s="10">
        <f t="shared" si="0"/>
        <v>1</v>
      </c>
      <c r="T15" s="25">
        <f>P15/S15</f>
        <v>1</v>
      </c>
    </row>
    <row r="16" spans="1:20" ht="12.75">
      <c r="A16" s="28" t="s">
        <v>47</v>
      </c>
      <c r="B16" s="4">
        <v>2220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2</v>
      </c>
      <c r="J16" s="8">
        <v>0</v>
      </c>
      <c r="K16" s="8">
        <v>0</v>
      </c>
      <c r="L16" s="8">
        <v>1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10">
        <f t="shared" si="0"/>
        <v>3</v>
      </c>
      <c r="T16" s="25">
        <f>Q16/S16</f>
        <v>0</v>
      </c>
    </row>
    <row r="17" spans="1:20" ht="12.75">
      <c r="A17" s="28" t="s">
        <v>48</v>
      </c>
      <c r="B17" s="4">
        <v>2495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10">
        <f t="shared" si="0"/>
        <v>0</v>
      </c>
      <c r="T17" s="25" t="e">
        <f>R17/S17</f>
        <v>#DIV/0!</v>
      </c>
    </row>
    <row r="18" spans="1:19" ht="39" customHeight="1" thickBot="1">
      <c r="A18" s="28"/>
      <c r="B18" s="3" t="s">
        <v>4</v>
      </c>
      <c r="C18" s="14">
        <f aca="true" t="shared" si="1" ref="C18:R18">SUM(C2:C17)</f>
        <v>0</v>
      </c>
      <c r="D18" s="14">
        <f t="shared" si="1"/>
        <v>0</v>
      </c>
      <c r="E18" s="14">
        <f t="shared" si="1"/>
        <v>3</v>
      </c>
      <c r="F18" s="14">
        <f t="shared" si="1"/>
        <v>1</v>
      </c>
      <c r="G18" s="14">
        <f t="shared" si="1"/>
        <v>0</v>
      </c>
      <c r="H18" s="14">
        <f t="shared" si="1"/>
        <v>1</v>
      </c>
      <c r="I18" s="14">
        <f t="shared" si="1"/>
        <v>19</v>
      </c>
      <c r="J18" s="14">
        <f t="shared" si="1"/>
        <v>1</v>
      </c>
      <c r="K18" s="14">
        <f t="shared" si="1"/>
        <v>1</v>
      </c>
      <c r="L18" s="15">
        <f t="shared" si="1"/>
        <v>1</v>
      </c>
      <c r="M18" s="14">
        <f t="shared" si="1"/>
        <v>1</v>
      </c>
      <c r="N18" s="14">
        <f t="shared" si="1"/>
        <v>0</v>
      </c>
      <c r="O18" s="14">
        <f t="shared" si="1"/>
        <v>0</v>
      </c>
      <c r="P18" s="14">
        <f t="shared" si="1"/>
        <v>2</v>
      </c>
      <c r="Q18" s="14">
        <f t="shared" si="1"/>
        <v>2</v>
      </c>
      <c r="R18" s="14">
        <f t="shared" si="1"/>
        <v>1</v>
      </c>
      <c r="S18" s="12"/>
    </row>
    <row r="19" spans="2:18" ht="39" customHeight="1" thickBot="1">
      <c r="B19" s="22" t="s">
        <v>5</v>
      </c>
      <c r="C19" s="23" t="e">
        <f>C2/C18</f>
        <v>#DIV/0!</v>
      </c>
      <c r="D19" s="23" t="e">
        <f>D3/D18</f>
        <v>#DIV/0!</v>
      </c>
      <c r="E19" s="23">
        <f>E4/E18</f>
        <v>1</v>
      </c>
      <c r="F19" s="23">
        <f>F5/F18</f>
        <v>0</v>
      </c>
      <c r="G19" s="23" t="e">
        <f>G6/G18</f>
        <v>#DIV/0!</v>
      </c>
      <c r="H19" s="23">
        <f>H7/H18</f>
        <v>1</v>
      </c>
      <c r="I19" s="23">
        <f>I8/I18</f>
        <v>0.3157894736842105</v>
      </c>
      <c r="J19" s="23">
        <f>J9/J18</f>
        <v>0</v>
      </c>
      <c r="K19" s="23">
        <f>K10/K18</f>
        <v>0</v>
      </c>
      <c r="L19" s="23">
        <f>L11/L18</f>
        <v>0</v>
      </c>
      <c r="M19" s="23">
        <f>M12/M18</f>
        <v>0</v>
      </c>
      <c r="N19" s="23" t="e">
        <f>N13/N18</f>
        <v>#DIV/0!</v>
      </c>
      <c r="O19" s="23" t="e">
        <f>O14/O18</f>
        <v>#DIV/0!</v>
      </c>
      <c r="P19" s="23">
        <f>P15/P18</f>
        <v>0.5</v>
      </c>
      <c r="Q19" s="23">
        <f>Q16/Q18</f>
        <v>0</v>
      </c>
      <c r="R19" s="23">
        <f>R17/R18</f>
        <v>0</v>
      </c>
    </row>
    <row r="20" spans="2:18" ht="12.75">
      <c r="B20" s="5" t="s">
        <v>2</v>
      </c>
      <c r="C20" s="16">
        <f>C2</f>
        <v>0</v>
      </c>
      <c r="D20" s="16">
        <f>D3</f>
        <v>0</v>
      </c>
      <c r="E20" s="16">
        <f>E4</f>
        <v>3</v>
      </c>
      <c r="F20" s="16">
        <f>F5</f>
        <v>0</v>
      </c>
      <c r="G20" s="16">
        <f>G6</f>
        <v>0</v>
      </c>
      <c r="H20" s="16">
        <f>H7</f>
        <v>1</v>
      </c>
      <c r="I20" s="16">
        <f>I8</f>
        <v>6</v>
      </c>
      <c r="J20" s="16">
        <f>J9</f>
        <v>0</v>
      </c>
      <c r="K20" s="16">
        <f>K10</f>
        <v>0</v>
      </c>
      <c r="L20" s="17">
        <f>L11</f>
        <v>0</v>
      </c>
      <c r="M20" s="16">
        <f>M12</f>
        <v>0</v>
      </c>
      <c r="N20" s="16">
        <f>N13</f>
        <v>0</v>
      </c>
      <c r="O20" s="16">
        <f>O14</f>
        <v>0</v>
      </c>
      <c r="P20" s="16">
        <f>P15</f>
        <v>1</v>
      </c>
      <c r="Q20" s="16">
        <f>Q16</f>
        <v>0</v>
      </c>
      <c r="R20" s="16">
        <f>R17</f>
        <v>0</v>
      </c>
    </row>
    <row r="21" spans="4:5" ht="13.5" thickBot="1">
      <c r="D21" s="18">
        <f>SUM(S2:S17)</f>
        <v>33</v>
      </c>
      <c r="E21" s="27" t="s">
        <v>0</v>
      </c>
    </row>
    <row r="22" spans="4:5" ht="13.5" thickBot="1">
      <c r="D22" s="20">
        <f>SUM(C20:R20)</f>
        <v>11</v>
      </c>
      <c r="E22" s="27" t="s">
        <v>1</v>
      </c>
    </row>
    <row r="24" spans="4:5" ht="12.75">
      <c r="D24" s="21">
        <f>D22/D21</f>
        <v>0.3333333333333333</v>
      </c>
      <c r="E24" s="26" t="s">
        <v>6</v>
      </c>
    </row>
    <row r="26" ht="12.75">
      <c r="B2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4" width="8.7109375" style="9" customWidth="1"/>
  </cols>
  <sheetData>
    <row r="1" spans="1:14" ht="99" customHeight="1">
      <c r="A1" s="28" t="s">
        <v>49</v>
      </c>
      <c r="B1" s="4" t="s">
        <v>8</v>
      </c>
      <c r="C1" s="8">
        <v>2509</v>
      </c>
      <c r="D1" s="8">
        <v>2513</v>
      </c>
      <c r="E1" s="8">
        <v>2519</v>
      </c>
      <c r="F1" s="8">
        <v>2520</v>
      </c>
      <c r="G1" s="8">
        <v>2521</v>
      </c>
      <c r="H1" s="8">
        <v>2524</v>
      </c>
      <c r="I1" s="8">
        <v>2603</v>
      </c>
      <c r="J1" s="8">
        <v>2609</v>
      </c>
      <c r="K1" s="8">
        <v>2615</v>
      </c>
      <c r="L1" s="8">
        <v>2811</v>
      </c>
      <c r="M1" s="2" t="s">
        <v>3</v>
      </c>
      <c r="N1" s="24" t="s">
        <v>7</v>
      </c>
    </row>
    <row r="2" spans="1:14" ht="12.75">
      <c r="A2" s="28" t="s">
        <v>72</v>
      </c>
      <c r="B2" s="4">
        <v>2509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10">
        <f aca="true" t="shared" si="0" ref="M2:M11">SUM(C2:L2)</f>
        <v>0</v>
      </c>
      <c r="N2" s="25" t="e">
        <f>C2/M2</f>
        <v>#DIV/0!</v>
      </c>
    </row>
    <row r="3" spans="1:14" ht="12.75">
      <c r="A3" s="28" t="s">
        <v>50</v>
      </c>
      <c r="B3" s="4">
        <v>2513</v>
      </c>
      <c r="C3" s="8">
        <v>0</v>
      </c>
      <c r="D3" s="13">
        <v>0</v>
      </c>
      <c r="E3" s="8">
        <v>2</v>
      </c>
      <c r="F3" s="8">
        <v>0</v>
      </c>
      <c r="G3" s="8">
        <v>0</v>
      </c>
      <c r="H3" s="8">
        <v>1</v>
      </c>
      <c r="I3" s="8">
        <v>0</v>
      </c>
      <c r="J3" s="8">
        <v>0</v>
      </c>
      <c r="K3" s="8">
        <v>2</v>
      </c>
      <c r="L3" s="8">
        <v>0</v>
      </c>
      <c r="M3" s="10">
        <f t="shared" si="0"/>
        <v>5</v>
      </c>
      <c r="N3" s="25">
        <f>D3/M3</f>
        <v>0</v>
      </c>
    </row>
    <row r="4" spans="1:14" ht="12.75">
      <c r="A4" s="28" t="s">
        <v>51</v>
      </c>
      <c r="B4" s="4">
        <v>2519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10">
        <f t="shared" si="0"/>
        <v>0</v>
      </c>
      <c r="N4" s="25" t="e">
        <f>E4/M4</f>
        <v>#DIV/0!</v>
      </c>
    </row>
    <row r="5" spans="1:14" ht="12.75">
      <c r="A5" s="28" t="s">
        <v>52</v>
      </c>
      <c r="B5" s="4">
        <v>2520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10">
        <f t="shared" si="0"/>
        <v>1</v>
      </c>
      <c r="N5" s="25">
        <f>F5/M5</f>
        <v>1</v>
      </c>
    </row>
    <row r="6" spans="1:14" ht="12.75">
      <c r="A6" s="28" t="s">
        <v>73</v>
      </c>
      <c r="B6" s="4">
        <v>2521</v>
      </c>
      <c r="C6" s="8">
        <v>1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10">
        <f t="shared" si="0"/>
        <v>1</v>
      </c>
      <c r="N6" s="25">
        <f>G6/M6</f>
        <v>0</v>
      </c>
    </row>
    <row r="7" spans="1:14" ht="12.75">
      <c r="A7" s="28" t="s">
        <v>53</v>
      </c>
      <c r="B7" s="4">
        <v>2524</v>
      </c>
      <c r="C7" s="8">
        <v>0</v>
      </c>
      <c r="D7" s="8">
        <v>2</v>
      </c>
      <c r="E7" s="8">
        <v>0</v>
      </c>
      <c r="F7" s="8">
        <v>0</v>
      </c>
      <c r="G7" s="8">
        <v>0</v>
      </c>
      <c r="H7" s="13">
        <v>3</v>
      </c>
      <c r="I7" s="8">
        <v>1</v>
      </c>
      <c r="J7" s="8">
        <v>0</v>
      </c>
      <c r="K7" s="8">
        <v>1</v>
      </c>
      <c r="L7" s="8">
        <v>0</v>
      </c>
      <c r="M7" s="10">
        <f t="shared" si="0"/>
        <v>7</v>
      </c>
      <c r="N7" s="25">
        <f>H7/M7</f>
        <v>0.42857142857142855</v>
      </c>
    </row>
    <row r="8" spans="1:14" ht="12.75">
      <c r="A8" s="28" t="s">
        <v>54</v>
      </c>
      <c r="B8" s="4">
        <v>2603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10">
        <f t="shared" si="0"/>
        <v>1</v>
      </c>
      <c r="N8" s="25">
        <f>I8/M8</f>
        <v>0</v>
      </c>
    </row>
    <row r="9" spans="1:14" ht="12.75">
      <c r="A9" s="28" t="s">
        <v>55</v>
      </c>
      <c r="B9" s="4">
        <v>2609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0</v>
      </c>
      <c r="J9" s="13">
        <v>0</v>
      </c>
      <c r="K9" s="8">
        <v>2</v>
      </c>
      <c r="L9" s="8">
        <v>0</v>
      </c>
      <c r="M9" s="10">
        <f t="shared" si="0"/>
        <v>3</v>
      </c>
      <c r="N9" s="25">
        <f>J9/M9</f>
        <v>0</v>
      </c>
    </row>
    <row r="10" spans="1:14" ht="12.75">
      <c r="A10" s="28" t="s">
        <v>56</v>
      </c>
      <c r="B10" s="4">
        <v>2615</v>
      </c>
      <c r="C10" s="8">
        <v>0</v>
      </c>
      <c r="D10" s="8">
        <v>4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1</v>
      </c>
      <c r="K10" s="13">
        <v>9</v>
      </c>
      <c r="L10" s="8">
        <v>0</v>
      </c>
      <c r="M10" s="10">
        <f t="shared" si="0"/>
        <v>15</v>
      </c>
      <c r="N10" s="25">
        <f>K10/M10</f>
        <v>0.6</v>
      </c>
    </row>
    <row r="11" spans="1:14" s="1" customFormat="1" ht="12.75">
      <c r="A11" s="29" t="s">
        <v>74</v>
      </c>
      <c r="B11" s="4">
        <v>2811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11">
        <f t="shared" si="0"/>
        <v>0</v>
      </c>
      <c r="N11" s="25" t="e">
        <f>L11/M11</f>
        <v>#DIV/0!</v>
      </c>
    </row>
    <row r="12" spans="1:13" ht="39" customHeight="1" thickBot="1">
      <c r="A12" s="28"/>
      <c r="B12" s="3" t="s">
        <v>4</v>
      </c>
      <c r="C12" s="14">
        <f aca="true" t="shared" si="1" ref="C12:L12">SUM(C2:C11)</f>
        <v>1</v>
      </c>
      <c r="D12" s="14">
        <f t="shared" si="1"/>
        <v>7</v>
      </c>
      <c r="E12" s="14">
        <f t="shared" si="1"/>
        <v>2</v>
      </c>
      <c r="F12" s="14">
        <f t="shared" si="1"/>
        <v>3</v>
      </c>
      <c r="G12" s="14">
        <f t="shared" si="1"/>
        <v>0</v>
      </c>
      <c r="H12" s="14">
        <f t="shared" si="1"/>
        <v>4</v>
      </c>
      <c r="I12" s="14">
        <f t="shared" si="1"/>
        <v>1</v>
      </c>
      <c r="J12" s="14">
        <f t="shared" si="1"/>
        <v>1</v>
      </c>
      <c r="K12" s="14">
        <f t="shared" si="1"/>
        <v>14</v>
      </c>
      <c r="L12" s="15">
        <f t="shared" si="1"/>
        <v>0</v>
      </c>
      <c r="M12" s="12"/>
    </row>
    <row r="13" spans="2:12" ht="39" customHeight="1" thickBot="1">
      <c r="B13" s="22" t="s">
        <v>5</v>
      </c>
      <c r="C13" s="23">
        <f>C2/C12</f>
        <v>0</v>
      </c>
      <c r="D13" s="23">
        <f>D3/D12</f>
        <v>0</v>
      </c>
      <c r="E13" s="23">
        <f>E4/E12</f>
        <v>0</v>
      </c>
      <c r="F13" s="23">
        <f>F5/F12</f>
        <v>0.3333333333333333</v>
      </c>
      <c r="G13" s="23" t="e">
        <f>G6/G12</f>
        <v>#DIV/0!</v>
      </c>
      <c r="H13" s="23">
        <f>H7/H12</f>
        <v>0.75</v>
      </c>
      <c r="I13" s="23">
        <f>I8/I12</f>
        <v>0</v>
      </c>
      <c r="J13" s="23">
        <f>J9/J12</f>
        <v>0</v>
      </c>
      <c r="K13" s="23">
        <f>K10/K12</f>
        <v>0.6428571428571429</v>
      </c>
      <c r="L13" s="23" t="e">
        <f>L11/L12</f>
        <v>#DIV/0!</v>
      </c>
    </row>
    <row r="14" spans="2:12" ht="12.75">
      <c r="B14" s="5" t="s">
        <v>2</v>
      </c>
      <c r="C14" s="16">
        <f>C2</f>
        <v>0</v>
      </c>
      <c r="D14" s="16">
        <f>D3</f>
        <v>0</v>
      </c>
      <c r="E14" s="16">
        <f>E4</f>
        <v>0</v>
      </c>
      <c r="F14" s="16">
        <f>F5</f>
        <v>1</v>
      </c>
      <c r="G14" s="16">
        <f>G6</f>
        <v>0</v>
      </c>
      <c r="H14" s="16">
        <f>H7</f>
        <v>3</v>
      </c>
      <c r="I14" s="16">
        <f>I8</f>
        <v>0</v>
      </c>
      <c r="J14" s="16">
        <f>J9</f>
        <v>0</v>
      </c>
      <c r="K14" s="16">
        <f>K10</f>
        <v>9</v>
      </c>
      <c r="L14" s="17">
        <f>L11</f>
        <v>0</v>
      </c>
    </row>
    <row r="15" spans="4:5" ht="13.5" thickBot="1">
      <c r="D15" s="18">
        <f>SUM(M2:M11)</f>
        <v>33</v>
      </c>
      <c r="E15" s="27" t="s">
        <v>0</v>
      </c>
    </row>
    <row r="16" spans="4:5" ht="13.5" thickBot="1">
      <c r="D16" s="20">
        <f>SUM(C14:L14)</f>
        <v>13</v>
      </c>
      <c r="E16" s="27" t="s">
        <v>1</v>
      </c>
    </row>
    <row r="18" spans="4:5" ht="12.75">
      <c r="D18" s="21">
        <f>D16/D15</f>
        <v>0.3939393939393939</v>
      </c>
      <c r="E18" s="26" t="s">
        <v>6</v>
      </c>
    </row>
    <row r="20" ht="12.75">
      <c r="B20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6.71093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8" width="8.7109375" style="9" customWidth="1"/>
  </cols>
  <sheetData>
    <row r="1" spans="1:18" ht="99" customHeight="1">
      <c r="A1" s="28" t="s">
        <v>9</v>
      </c>
      <c r="B1" s="4" t="s">
        <v>8</v>
      </c>
      <c r="C1" s="8">
        <v>1206</v>
      </c>
      <c r="D1" s="8">
        <v>1217</v>
      </c>
      <c r="E1" s="8">
        <v>1219</v>
      </c>
      <c r="F1" s="8">
        <v>1235</v>
      </c>
      <c r="G1" s="8">
        <v>1236</v>
      </c>
      <c r="H1" s="8">
        <v>2314</v>
      </c>
      <c r="I1" s="8">
        <v>2402</v>
      </c>
      <c r="J1" s="8">
        <v>2403</v>
      </c>
      <c r="K1" s="8">
        <v>2405</v>
      </c>
      <c r="L1" s="8">
        <v>2414</v>
      </c>
      <c r="M1" s="8">
        <v>2421</v>
      </c>
      <c r="N1" s="8">
        <v>2501</v>
      </c>
      <c r="O1" s="8">
        <v>2504</v>
      </c>
      <c r="P1" s="8">
        <v>2601</v>
      </c>
      <c r="Q1" s="2" t="s">
        <v>3</v>
      </c>
      <c r="R1" s="24" t="s">
        <v>7</v>
      </c>
    </row>
    <row r="2" spans="1:18" ht="12.75">
      <c r="A2" s="28" t="s">
        <v>10</v>
      </c>
      <c r="B2" s="4">
        <v>1206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10">
        <f aca="true" t="shared" si="0" ref="Q2:Q15">SUM(C2:P2)</f>
        <v>0</v>
      </c>
      <c r="R2" s="25" t="e">
        <f>C2/Q2</f>
        <v>#DIV/0!</v>
      </c>
    </row>
    <row r="3" spans="1:18" ht="12.75">
      <c r="A3" s="28" t="s">
        <v>11</v>
      </c>
      <c r="B3" s="4">
        <v>1217</v>
      </c>
      <c r="C3" s="8">
        <v>1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10">
        <f t="shared" si="0"/>
        <v>1</v>
      </c>
      <c r="R3" s="25">
        <f>D3/Q3</f>
        <v>0</v>
      </c>
    </row>
    <row r="4" spans="1:18" ht="12.75">
      <c r="A4" s="28" t="s">
        <v>12</v>
      </c>
      <c r="B4" s="4">
        <v>1219</v>
      </c>
      <c r="C4" s="8">
        <v>0</v>
      </c>
      <c r="D4" s="8">
        <v>0</v>
      </c>
      <c r="E4" s="13">
        <v>3</v>
      </c>
      <c r="F4" s="8">
        <v>0</v>
      </c>
      <c r="G4" s="8">
        <v>0</v>
      </c>
      <c r="H4" s="8">
        <v>0</v>
      </c>
      <c r="I4" s="8">
        <v>2</v>
      </c>
      <c r="J4" s="8">
        <v>1</v>
      </c>
      <c r="K4" s="8">
        <v>0</v>
      </c>
      <c r="L4" s="8">
        <v>0</v>
      </c>
      <c r="M4" s="8">
        <v>1</v>
      </c>
      <c r="N4" s="8">
        <v>0</v>
      </c>
      <c r="O4" s="8">
        <v>0</v>
      </c>
      <c r="P4" s="8">
        <v>0</v>
      </c>
      <c r="Q4" s="10">
        <f t="shared" si="0"/>
        <v>7</v>
      </c>
      <c r="R4" s="25">
        <f>E4/Q4</f>
        <v>0.42857142857142855</v>
      </c>
    </row>
    <row r="5" spans="1:18" ht="12.75">
      <c r="A5" s="28" t="s">
        <v>13</v>
      </c>
      <c r="B5" s="4">
        <v>1235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10">
        <f t="shared" si="0"/>
        <v>0</v>
      </c>
      <c r="R5" s="25" t="e">
        <f>F5/Q5</f>
        <v>#DIV/0!</v>
      </c>
    </row>
    <row r="6" spans="1:18" ht="12.75">
      <c r="A6" s="28" t="s">
        <v>14</v>
      </c>
      <c r="B6" s="4">
        <v>1236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10">
        <f t="shared" si="0"/>
        <v>1</v>
      </c>
      <c r="R6" s="25">
        <f>G6/Q6</f>
        <v>1</v>
      </c>
    </row>
    <row r="7" spans="1:18" ht="12.75">
      <c r="A7" s="28" t="s">
        <v>15</v>
      </c>
      <c r="B7" s="4">
        <v>2314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1</v>
      </c>
      <c r="K7" s="8">
        <v>1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10">
        <f t="shared" si="0"/>
        <v>2</v>
      </c>
      <c r="R7" s="25">
        <f>H7/Q7</f>
        <v>0</v>
      </c>
    </row>
    <row r="8" spans="1:18" ht="12.75">
      <c r="A8" s="28" t="s">
        <v>16</v>
      </c>
      <c r="B8" s="4">
        <v>2402</v>
      </c>
      <c r="C8" s="8">
        <v>0</v>
      </c>
      <c r="D8" s="8">
        <v>0</v>
      </c>
      <c r="E8" s="8">
        <v>0</v>
      </c>
      <c r="F8" s="8">
        <v>2</v>
      </c>
      <c r="G8" s="8">
        <v>0</v>
      </c>
      <c r="H8" s="8">
        <v>1</v>
      </c>
      <c r="I8" s="13">
        <v>0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10">
        <f t="shared" si="0"/>
        <v>4</v>
      </c>
      <c r="R8" s="25">
        <f>I8/Q8</f>
        <v>0</v>
      </c>
    </row>
    <row r="9" spans="1:18" ht="12.75">
      <c r="A9" s="28" t="s">
        <v>17</v>
      </c>
      <c r="B9" s="4">
        <v>2403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2</v>
      </c>
      <c r="J9" s="13">
        <v>4</v>
      </c>
      <c r="K9" s="8">
        <v>1</v>
      </c>
      <c r="L9" s="8">
        <v>1</v>
      </c>
      <c r="M9" s="8">
        <v>0</v>
      </c>
      <c r="N9" s="8">
        <v>0</v>
      </c>
      <c r="O9" s="8">
        <v>0</v>
      </c>
      <c r="P9" s="8">
        <v>0</v>
      </c>
      <c r="Q9" s="10">
        <f t="shared" si="0"/>
        <v>9</v>
      </c>
      <c r="R9" s="25">
        <f>J9/Q9</f>
        <v>0.4444444444444444</v>
      </c>
    </row>
    <row r="10" spans="1:18" ht="12.75">
      <c r="A10" s="28" t="s">
        <v>18</v>
      </c>
      <c r="B10" s="4">
        <v>2405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2</v>
      </c>
      <c r="J10" s="8">
        <v>2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10">
        <f t="shared" si="0"/>
        <v>4</v>
      </c>
      <c r="R10" s="25">
        <f>K10/Q10</f>
        <v>0</v>
      </c>
    </row>
    <row r="11" spans="1:18" s="1" customFormat="1" ht="12.75">
      <c r="A11" s="29" t="s">
        <v>19</v>
      </c>
      <c r="B11" s="4">
        <v>2414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11">
        <f t="shared" si="0"/>
        <v>1</v>
      </c>
      <c r="R11" s="25">
        <f>L11/Q11</f>
        <v>0</v>
      </c>
    </row>
    <row r="12" spans="1:18" ht="12.75">
      <c r="A12" s="28" t="s">
        <v>20</v>
      </c>
      <c r="B12" s="4">
        <v>2421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10">
        <f t="shared" si="0"/>
        <v>1</v>
      </c>
      <c r="R12" s="25">
        <f>M12/Q12</f>
        <v>0</v>
      </c>
    </row>
    <row r="13" spans="1:18" ht="12.75">
      <c r="A13" s="28" t="s">
        <v>21</v>
      </c>
      <c r="B13" s="4">
        <v>2501</v>
      </c>
      <c r="C13" s="8">
        <v>0</v>
      </c>
      <c r="D13" s="8">
        <v>0</v>
      </c>
      <c r="E13" s="8">
        <v>0</v>
      </c>
      <c r="F13" s="8">
        <v>0</v>
      </c>
      <c r="G13" s="8">
        <v>1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10">
        <f t="shared" si="0"/>
        <v>2</v>
      </c>
      <c r="R13" s="25">
        <f>N13/Q13</f>
        <v>0</v>
      </c>
    </row>
    <row r="14" spans="1:18" ht="12.75">
      <c r="A14" s="28" t="s">
        <v>22</v>
      </c>
      <c r="B14" s="4">
        <v>2504</v>
      </c>
      <c r="C14" s="8">
        <v>0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10">
        <f t="shared" si="0"/>
        <v>1</v>
      </c>
      <c r="R14" s="25">
        <f>O14/Q14</f>
        <v>0</v>
      </c>
    </row>
    <row r="15" spans="1:18" ht="12.75">
      <c r="A15" s="28" t="s">
        <v>23</v>
      </c>
      <c r="B15" s="4">
        <v>2601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10">
        <f t="shared" si="0"/>
        <v>0</v>
      </c>
      <c r="R15" s="25" t="e">
        <f>P15/Q15</f>
        <v>#DIV/0!</v>
      </c>
    </row>
    <row r="16" spans="1:17" ht="39" customHeight="1" thickBot="1">
      <c r="A16" s="28"/>
      <c r="B16" s="3" t="s">
        <v>4</v>
      </c>
      <c r="C16" s="14">
        <f aca="true" t="shared" si="1" ref="C16:P16">SUM(C2:C15)</f>
        <v>1</v>
      </c>
      <c r="D16" s="14">
        <f t="shared" si="1"/>
        <v>0</v>
      </c>
      <c r="E16" s="14">
        <f t="shared" si="1"/>
        <v>4</v>
      </c>
      <c r="F16" s="14">
        <f t="shared" si="1"/>
        <v>2</v>
      </c>
      <c r="G16" s="14">
        <f t="shared" si="1"/>
        <v>3</v>
      </c>
      <c r="H16" s="14">
        <f t="shared" si="1"/>
        <v>1</v>
      </c>
      <c r="I16" s="14">
        <f t="shared" si="1"/>
        <v>7</v>
      </c>
      <c r="J16" s="14">
        <f t="shared" si="1"/>
        <v>11</v>
      </c>
      <c r="K16" s="14">
        <f t="shared" si="1"/>
        <v>2</v>
      </c>
      <c r="L16" s="15">
        <f t="shared" si="1"/>
        <v>1</v>
      </c>
      <c r="M16" s="14">
        <f t="shared" si="1"/>
        <v>1</v>
      </c>
      <c r="N16" s="14">
        <f t="shared" si="1"/>
        <v>0</v>
      </c>
      <c r="O16" s="14">
        <f t="shared" si="1"/>
        <v>0</v>
      </c>
      <c r="P16" s="14">
        <f t="shared" si="1"/>
        <v>0</v>
      </c>
      <c r="Q16" s="12"/>
    </row>
    <row r="17" spans="2:16" ht="39" customHeight="1" thickBot="1">
      <c r="B17" s="22" t="s">
        <v>5</v>
      </c>
      <c r="C17" s="23">
        <f>C2/C16</f>
        <v>0</v>
      </c>
      <c r="D17" s="23" t="e">
        <f>D3/D16</f>
        <v>#DIV/0!</v>
      </c>
      <c r="E17" s="23">
        <f>E4/E16</f>
        <v>0.75</v>
      </c>
      <c r="F17" s="23">
        <f>F5/F16</f>
        <v>0</v>
      </c>
      <c r="G17" s="23">
        <f>G6/G16</f>
        <v>0.3333333333333333</v>
      </c>
      <c r="H17" s="23">
        <f>H7/H16</f>
        <v>0</v>
      </c>
      <c r="I17" s="23">
        <f>I8/I16</f>
        <v>0</v>
      </c>
      <c r="J17" s="23">
        <f>J9/J16</f>
        <v>0.36363636363636365</v>
      </c>
      <c r="K17" s="23">
        <f>K10/K16</f>
        <v>0</v>
      </c>
      <c r="L17" s="23">
        <f>L11/L16</f>
        <v>0</v>
      </c>
      <c r="M17" s="23">
        <f>M12/M16</f>
        <v>0</v>
      </c>
      <c r="N17" s="23" t="e">
        <f>N13/N16</f>
        <v>#DIV/0!</v>
      </c>
      <c r="O17" s="23" t="e">
        <f>O14/O16</f>
        <v>#DIV/0!</v>
      </c>
      <c r="P17" s="23" t="e">
        <f>P15/P16</f>
        <v>#DIV/0!</v>
      </c>
    </row>
    <row r="18" spans="2:16" ht="12.75">
      <c r="B18" s="5" t="s">
        <v>2</v>
      </c>
      <c r="C18" s="16">
        <f>C2</f>
        <v>0</v>
      </c>
      <c r="D18" s="16">
        <f>D3</f>
        <v>0</v>
      </c>
      <c r="E18" s="16">
        <f>E4</f>
        <v>3</v>
      </c>
      <c r="F18" s="16">
        <f>F5</f>
        <v>0</v>
      </c>
      <c r="G18" s="16">
        <f>G6</f>
        <v>1</v>
      </c>
      <c r="H18" s="16">
        <f>H7</f>
        <v>0</v>
      </c>
      <c r="I18" s="16">
        <f>I8</f>
        <v>0</v>
      </c>
      <c r="J18" s="16">
        <f>J9</f>
        <v>4</v>
      </c>
      <c r="K18" s="16">
        <f>K10</f>
        <v>0</v>
      </c>
      <c r="L18" s="17">
        <f>L11</f>
        <v>0</v>
      </c>
      <c r="M18" s="16">
        <f>M12</f>
        <v>0</v>
      </c>
      <c r="N18" s="16">
        <f>N13</f>
        <v>0</v>
      </c>
      <c r="O18" s="16">
        <f>O14</f>
        <v>0</v>
      </c>
      <c r="P18" s="16">
        <f>P15</f>
        <v>0</v>
      </c>
    </row>
    <row r="19" spans="4:5" ht="13.5" thickBot="1">
      <c r="D19" s="18">
        <f>SUM(Q2:Q15)</f>
        <v>33</v>
      </c>
      <c r="E19" s="27" t="s">
        <v>0</v>
      </c>
    </row>
    <row r="20" spans="4:5" ht="13.5" thickBot="1">
      <c r="D20" s="20">
        <f>SUM(C18:P18)</f>
        <v>8</v>
      </c>
      <c r="E20" s="27" t="s">
        <v>1</v>
      </c>
    </row>
    <row r="22" spans="4:5" ht="12.75">
      <c r="D22" s="21">
        <f>D20/D19</f>
        <v>0.24242424242424243</v>
      </c>
      <c r="E22" s="26" t="s">
        <v>6</v>
      </c>
    </row>
    <row r="24" ht="12.75">
      <c r="B2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9.00390625" style="27" bestFit="1" customWidth="1"/>
    <col min="2" max="2" width="14.7109375" style="6" customWidth="1"/>
    <col min="3" max="11" width="8.7109375" style="9" customWidth="1"/>
  </cols>
  <sheetData>
    <row r="1" spans="1:11" ht="99" customHeight="1">
      <c r="A1" s="28" t="s">
        <v>24</v>
      </c>
      <c r="B1" s="4" t="s">
        <v>8</v>
      </c>
      <c r="C1" s="8">
        <v>117</v>
      </c>
      <c r="D1" s="8">
        <v>119</v>
      </c>
      <c r="E1" s="8">
        <v>120</v>
      </c>
      <c r="F1" s="8">
        <v>221</v>
      </c>
      <c r="G1" s="8">
        <v>222</v>
      </c>
      <c r="H1" s="8">
        <v>223</v>
      </c>
      <c r="I1" s="8">
        <v>241</v>
      </c>
      <c r="J1" s="2" t="s">
        <v>3</v>
      </c>
      <c r="K1" s="24" t="s">
        <v>7</v>
      </c>
    </row>
    <row r="2" spans="1:11" ht="12.75">
      <c r="A2" s="28" t="s">
        <v>25</v>
      </c>
      <c r="B2" s="4">
        <v>117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10">
        <f aca="true" t="shared" si="0" ref="J2:J8">SUM(C2:I2)</f>
        <v>0</v>
      </c>
      <c r="K2" s="25" t="e">
        <f>C2/J2</f>
        <v>#DIV/0!</v>
      </c>
    </row>
    <row r="3" spans="1:11" ht="12.75">
      <c r="A3" s="28" t="s">
        <v>26</v>
      </c>
      <c r="B3" s="4">
        <v>119</v>
      </c>
      <c r="C3" s="8">
        <v>0</v>
      </c>
      <c r="D3" s="13">
        <v>3</v>
      </c>
      <c r="E3" s="8">
        <v>0</v>
      </c>
      <c r="F3" s="8">
        <v>1</v>
      </c>
      <c r="G3" s="8">
        <v>3</v>
      </c>
      <c r="H3" s="8">
        <v>0</v>
      </c>
      <c r="I3" s="8">
        <v>0</v>
      </c>
      <c r="J3" s="10">
        <f t="shared" si="0"/>
        <v>7</v>
      </c>
      <c r="K3" s="25">
        <f>D3/J3</f>
        <v>0.42857142857142855</v>
      </c>
    </row>
    <row r="4" spans="1:11" ht="12.75">
      <c r="A4" s="28" t="s">
        <v>27</v>
      </c>
      <c r="B4" s="4">
        <v>120</v>
      </c>
      <c r="C4" s="8">
        <v>1</v>
      </c>
      <c r="D4" s="8">
        <v>0</v>
      </c>
      <c r="E4" s="13">
        <v>1</v>
      </c>
      <c r="F4" s="8">
        <v>0</v>
      </c>
      <c r="G4" s="8">
        <v>0</v>
      </c>
      <c r="H4" s="8">
        <v>0</v>
      </c>
      <c r="I4" s="8">
        <v>0</v>
      </c>
      <c r="J4" s="10">
        <f t="shared" si="0"/>
        <v>2</v>
      </c>
      <c r="K4" s="25">
        <f>E4/J4</f>
        <v>0.5</v>
      </c>
    </row>
    <row r="5" spans="1:11" ht="12.75">
      <c r="A5" s="28" t="s">
        <v>28</v>
      </c>
      <c r="B5" s="4">
        <v>221</v>
      </c>
      <c r="C5" s="8">
        <v>0</v>
      </c>
      <c r="D5" s="8">
        <v>0</v>
      </c>
      <c r="E5" s="8">
        <v>0</v>
      </c>
      <c r="F5" s="13">
        <v>0</v>
      </c>
      <c r="G5" s="8">
        <v>1</v>
      </c>
      <c r="H5" s="8">
        <v>0</v>
      </c>
      <c r="I5" s="8">
        <v>0</v>
      </c>
      <c r="J5" s="10">
        <f t="shared" si="0"/>
        <v>1</v>
      </c>
      <c r="K5" s="25">
        <f>F5/J5</f>
        <v>0</v>
      </c>
    </row>
    <row r="6" spans="1:11" ht="12.75">
      <c r="A6" s="28" t="s">
        <v>29</v>
      </c>
      <c r="B6" s="4">
        <v>222</v>
      </c>
      <c r="C6" s="8">
        <v>0</v>
      </c>
      <c r="D6" s="8">
        <v>0</v>
      </c>
      <c r="E6" s="8">
        <v>3</v>
      </c>
      <c r="F6" s="8">
        <v>0</v>
      </c>
      <c r="G6" s="13">
        <v>15</v>
      </c>
      <c r="H6" s="8">
        <v>1</v>
      </c>
      <c r="I6" s="8">
        <v>0</v>
      </c>
      <c r="J6" s="10">
        <f t="shared" si="0"/>
        <v>19</v>
      </c>
      <c r="K6" s="25">
        <f>G6/J6</f>
        <v>0.7894736842105263</v>
      </c>
    </row>
    <row r="7" spans="1:11" ht="12.75">
      <c r="A7" s="28" t="s">
        <v>30</v>
      </c>
      <c r="B7" s="4">
        <v>223</v>
      </c>
      <c r="C7" s="8">
        <v>0</v>
      </c>
      <c r="D7" s="8">
        <v>0</v>
      </c>
      <c r="E7" s="8">
        <v>1</v>
      </c>
      <c r="F7" s="8">
        <v>0</v>
      </c>
      <c r="G7" s="8">
        <v>2</v>
      </c>
      <c r="H7" s="13">
        <v>0</v>
      </c>
      <c r="I7" s="8">
        <v>0</v>
      </c>
      <c r="J7" s="10">
        <f t="shared" si="0"/>
        <v>3</v>
      </c>
      <c r="K7" s="25">
        <f>H7/J7</f>
        <v>0</v>
      </c>
    </row>
    <row r="8" spans="1:11" ht="12.75">
      <c r="A8" s="28" t="s">
        <v>31</v>
      </c>
      <c r="B8" s="4">
        <v>241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0">
        <f t="shared" si="0"/>
        <v>1</v>
      </c>
      <c r="K8" s="25">
        <f>I8/J8</f>
        <v>0</v>
      </c>
    </row>
    <row r="9" spans="1:10" ht="39" customHeight="1" thickBot="1">
      <c r="A9" s="28"/>
      <c r="B9" s="3" t="s">
        <v>4</v>
      </c>
      <c r="C9" s="14">
        <f aca="true" t="shared" si="1" ref="C9:I9">SUM(C2:C8)</f>
        <v>1</v>
      </c>
      <c r="D9" s="14">
        <f t="shared" si="1"/>
        <v>4</v>
      </c>
      <c r="E9" s="14">
        <f t="shared" si="1"/>
        <v>5</v>
      </c>
      <c r="F9" s="14">
        <f t="shared" si="1"/>
        <v>1</v>
      </c>
      <c r="G9" s="14">
        <f t="shared" si="1"/>
        <v>21</v>
      </c>
      <c r="H9" s="14">
        <f t="shared" si="1"/>
        <v>1</v>
      </c>
      <c r="I9" s="14">
        <f t="shared" si="1"/>
        <v>0</v>
      </c>
      <c r="J9" s="12"/>
    </row>
    <row r="10" spans="2:9" ht="39" customHeight="1" thickBot="1">
      <c r="B10" s="22" t="s">
        <v>5</v>
      </c>
      <c r="C10" s="23">
        <f>C2/C9</f>
        <v>0</v>
      </c>
      <c r="D10" s="23">
        <f>D3/D9</f>
        <v>0.75</v>
      </c>
      <c r="E10" s="23">
        <f>E4/E9</f>
        <v>0.2</v>
      </c>
      <c r="F10" s="23">
        <f>F5/F9</f>
        <v>0</v>
      </c>
      <c r="G10" s="23">
        <f>G6/G9</f>
        <v>0.7142857142857143</v>
      </c>
      <c r="H10" s="23">
        <f>H7/H9</f>
        <v>0</v>
      </c>
      <c r="I10" s="23" t="e">
        <f>I8/I9</f>
        <v>#DIV/0!</v>
      </c>
    </row>
    <row r="11" spans="2:9" ht="12.75">
      <c r="B11" s="5" t="s">
        <v>2</v>
      </c>
      <c r="C11" s="16">
        <f>C2</f>
        <v>0</v>
      </c>
      <c r="D11" s="16">
        <f>D3</f>
        <v>3</v>
      </c>
      <c r="E11" s="16">
        <f>E4</f>
        <v>1</v>
      </c>
      <c r="F11" s="16">
        <f>F5</f>
        <v>0</v>
      </c>
      <c r="G11" s="16">
        <f>G6</f>
        <v>15</v>
      </c>
      <c r="H11" s="16">
        <f>H7</f>
        <v>0</v>
      </c>
      <c r="I11" s="16">
        <f>I8</f>
        <v>0</v>
      </c>
    </row>
    <row r="12" spans="4:5" ht="13.5" thickBot="1">
      <c r="D12" s="18">
        <f>SUM(J2:J8)</f>
        <v>33</v>
      </c>
      <c r="E12" s="27" t="s">
        <v>0</v>
      </c>
    </row>
    <row r="13" spans="4:5" ht="13.5" thickBot="1">
      <c r="D13" s="20">
        <f>SUM(C11:I11)</f>
        <v>19</v>
      </c>
      <c r="E13" s="27" t="s">
        <v>1</v>
      </c>
    </row>
    <row r="15" spans="4:5" ht="12.75">
      <c r="D15" s="21">
        <f>D13/D12</f>
        <v>0.5757575757575758</v>
      </c>
      <c r="E15" s="26" t="s">
        <v>6</v>
      </c>
    </row>
    <row r="17" ht="12.75">
      <c r="B1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7" width="8.7109375" style="9" customWidth="1"/>
  </cols>
  <sheetData>
    <row r="1" spans="1:7" ht="99" customHeight="1">
      <c r="A1" s="28" t="s">
        <v>68</v>
      </c>
      <c r="B1" s="4" t="s">
        <v>8</v>
      </c>
      <c r="C1" s="8">
        <v>20</v>
      </c>
      <c r="D1" s="8">
        <v>50</v>
      </c>
      <c r="E1" s="8">
        <v>60</v>
      </c>
      <c r="F1" s="2" t="s">
        <v>3</v>
      </c>
      <c r="G1" s="24" t="s">
        <v>7</v>
      </c>
    </row>
    <row r="2" spans="1:7" ht="12.75">
      <c r="A2" s="28" t="s">
        <v>69</v>
      </c>
      <c r="B2" s="4">
        <v>20</v>
      </c>
      <c r="C2" s="13">
        <v>6</v>
      </c>
      <c r="D2" s="8">
        <v>3</v>
      </c>
      <c r="E2" s="8">
        <v>1</v>
      </c>
      <c r="F2" s="10">
        <f>SUM(C2:E2)</f>
        <v>10</v>
      </c>
      <c r="G2" s="25">
        <f>C2/F2</f>
        <v>0.6</v>
      </c>
    </row>
    <row r="3" spans="1:7" ht="12.75">
      <c r="A3" s="28" t="s">
        <v>70</v>
      </c>
      <c r="B3" s="4">
        <v>50</v>
      </c>
      <c r="C3" s="8">
        <v>4</v>
      </c>
      <c r="D3" s="13">
        <v>13</v>
      </c>
      <c r="E3" s="8">
        <v>3</v>
      </c>
      <c r="F3" s="10">
        <f>SUM(C3:E3)</f>
        <v>20</v>
      </c>
      <c r="G3" s="25">
        <f>D3/F3</f>
        <v>0.65</v>
      </c>
    </row>
    <row r="4" spans="1:7" ht="12.75">
      <c r="A4" s="28" t="s">
        <v>71</v>
      </c>
      <c r="B4" s="4">
        <v>60</v>
      </c>
      <c r="C4" s="8">
        <v>0</v>
      </c>
      <c r="D4" s="8">
        <v>3</v>
      </c>
      <c r="E4" s="13">
        <v>0</v>
      </c>
      <c r="F4" s="10">
        <f>SUM(C4:E4)</f>
        <v>3</v>
      </c>
      <c r="G4" s="25">
        <f>E4/F4</f>
        <v>0</v>
      </c>
    </row>
    <row r="5" spans="1:6" ht="39" customHeight="1" thickBot="1">
      <c r="A5" s="28"/>
      <c r="B5" s="3" t="s">
        <v>4</v>
      </c>
      <c r="C5" s="14">
        <f>SUM(C2:C4)</f>
        <v>10</v>
      </c>
      <c r="D5" s="14">
        <f>SUM(D2:D4)</f>
        <v>19</v>
      </c>
      <c r="E5" s="14">
        <f>SUM(E2:E4)</f>
        <v>4</v>
      </c>
      <c r="F5" s="12"/>
    </row>
    <row r="6" spans="2:5" ht="39" customHeight="1" thickBot="1">
      <c r="B6" s="22" t="s">
        <v>5</v>
      </c>
      <c r="C6" s="23">
        <f>C2/C5</f>
        <v>0.6</v>
      </c>
      <c r="D6" s="23">
        <f>D3/D5</f>
        <v>0.6842105263157895</v>
      </c>
      <c r="E6" s="23">
        <f>E4/E5</f>
        <v>0</v>
      </c>
    </row>
    <row r="7" spans="2:5" ht="12.75">
      <c r="B7" s="5" t="s">
        <v>2</v>
      </c>
      <c r="C7" s="16">
        <f>C2</f>
        <v>6</v>
      </c>
      <c r="D7" s="16">
        <f>D3</f>
        <v>13</v>
      </c>
      <c r="E7" s="16">
        <f>E4</f>
        <v>0</v>
      </c>
    </row>
    <row r="8" spans="4:5" ht="13.5" thickBot="1">
      <c r="D8" s="18">
        <f>SUM(F2:F4)</f>
        <v>33</v>
      </c>
      <c r="E8" s="27" t="s">
        <v>0</v>
      </c>
    </row>
    <row r="9" spans="4:5" ht="13.5" thickBot="1">
      <c r="D9" s="20">
        <f>SUM(C7:E7)</f>
        <v>19</v>
      </c>
      <c r="E9" s="27" t="s">
        <v>1</v>
      </c>
    </row>
    <row r="11" spans="4:5" ht="12.75">
      <c r="D11" s="21">
        <f>D9/D8</f>
        <v>0.5757575757575758</v>
      </c>
      <c r="E11" s="26" t="s">
        <v>6</v>
      </c>
    </row>
    <row r="13" ht="12.75">
      <c r="B13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54.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7" width="8.7109375" style="9" customWidth="1"/>
  </cols>
  <sheetData>
    <row r="1" spans="1:17" ht="99" customHeight="1">
      <c r="A1" s="28" t="s">
        <v>58</v>
      </c>
      <c r="B1" s="4" t="s">
        <v>8</v>
      </c>
      <c r="C1" s="8">
        <v>1001</v>
      </c>
      <c r="D1" s="8">
        <v>1049</v>
      </c>
      <c r="E1" s="8">
        <v>1054</v>
      </c>
      <c r="F1" s="8">
        <v>1066</v>
      </c>
      <c r="G1" s="8">
        <v>1072</v>
      </c>
      <c r="H1" s="8">
        <v>1080</v>
      </c>
      <c r="I1" s="8">
        <v>1081</v>
      </c>
      <c r="J1" s="8">
        <v>1086</v>
      </c>
      <c r="K1" s="8">
        <v>1125</v>
      </c>
      <c r="L1" s="8">
        <v>1126</v>
      </c>
      <c r="M1" s="8">
        <v>1153</v>
      </c>
      <c r="N1" s="8">
        <v>1159</v>
      </c>
      <c r="O1" s="8">
        <v>1162</v>
      </c>
      <c r="P1" s="2" t="s">
        <v>3</v>
      </c>
      <c r="Q1" s="24" t="s">
        <v>7</v>
      </c>
    </row>
    <row r="2" spans="1:17" ht="12.75">
      <c r="A2" s="28" t="s">
        <v>57</v>
      </c>
      <c r="B2" s="4">
        <v>1001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1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1</v>
      </c>
      <c r="O2" s="8">
        <v>0</v>
      </c>
      <c r="P2" s="10">
        <f aca="true" t="shared" si="0" ref="P2:P14">SUM(C2:O2)</f>
        <v>2</v>
      </c>
      <c r="Q2" s="25">
        <f>C2/P2</f>
        <v>0</v>
      </c>
    </row>
    <row r="3" spans="1:17" ht="12.75">
      <c r="A3" s="28" t="s">
        <v>59</v>
      </c>
      <c r="B3" s="4">
        <v>1049</v>
      </c>
      <c r="C3" s="8">
        <v>0</v>
      </c>
      <c r="D3" s="13">
        <v>3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1</v>
      </c>
      <c r="K3" s="8">
        <v>0</v>
      </c>
      <c r="L3" s="8">
        <v>1</v>
      </c>
      <c r="M3" s="8">
        <v>0</v>
      </c>
      <c r="N3" s="8">
        <v>0</v>
      </c>
      <c r="O3" s="8">
        <v>0</v>
      </c>
      <c r="P3" s="10">
        <f t="shared" si="0"/>
        <v>5</v>
      </c>
      <c r="Q3" s="25">
        <f>D3/P3</f>
        <v>0.6</v>
      </c>
    </row>
    <row r="4" spans="1:17" ht="12.75">
      <c r="A4" s="28" t="s">
        <v>60</v>
      </c>
      <c r="B4" s="4">
        <v>1054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10">
        <f t="shared" si="0"/>
        <v>0</v>
      </c>
      <c r="Q4" s="25" t="e">
        <f>E4/P4</f>
        <v>#DIV/0!</v>
      </c>
    </row>
    <row r="5" spans="1:17" ht="12.75">
      <c r="A5" s="28" t="s">
        <v>61</v>
      </c>
      <c r="B5" s="4">
        <v>1066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10">
        <f t="shared" si="0"/>
        <v>1</v>
      </c>
      <c r="Q5" s="25">
        <f>F5/P5</f>
        <v>0</v>
      </c>
    </row>
    <row r="6" spans="1:17" ht="12.75">
      <c r="A6" s="28" t="s">
        <v>62</v>
      </c>
      <c r="B6" s="4">
        <v>1072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2</v>
      </c>
      <c r="I6" s="8">
        <v>0</v>
      </c>
      <c r="J6" s="8">
        <v>0</v>
      </c>
      <c r="K6" s="8">
        <v>0</v>
      </c>
      <c r="L6" s="8">
        <v>2</v>
      </c>
      <c r="M6" s="8">
        <v>0</v>
      </c>
      <c r="N6" s="8">
        <v>0</v>
      </c>
      <c r="O6" s="8">
        <v>0</v>
      </c>
      <c r="P6" s="10">
        <f t="shared" si="0"/>
        <v>4</v>
      </c>
      <c r="Q6" s="25">
        <f>G6/P6</f>
        <v>0</v>
      </c>
    </row>
    <row r="7" spans="1:17" ht="12.75">
      <c r="A7" s="28" t="s">
        <v>63</v>
      </c>
      <c r="B7" s="4">
        <v>1080</v>
      </c>
      <c r="C7" s="8">
        <v>0</v>
      </c>
      <c r="D7" s="8">
        <v>1</v>
      </c>
      <c r="E7" s="8">
        <v>0</v>
      </c>
      <c r="F7" s="8">
        <v>0</v>
      </c>
      <c r="G7" s="8">
        <v>0</v>
      </c>
      <c r="H7" s="13">
        <v>4</v>
      </c>
      <c r="I7" s="8">
        <v>0</v>
      </c>
      <c r="J7" s="8">
        <v>0</v>
      </c>
      <c r="K7" s="8">
        <v>0</v>
      </c>
      <c r="L7" s="8">
        <v>1</v>
      </c>
      <c r="M7" s="8">
        <v>1</v>
      </c>
      <c r="N7" s="8">
        <v>1</v>
      </c>
      <c r="O7" s="8">
        <v>0</v>
      </c>
      <c r="P7" s="10">
        <f t="shared" si="0"/>
        <v>8</v>
      </c>
      <c r="Q7" s="25">
        <f>H7/P7</f>
        <v>0.5</v>
      </c>
    </row>
    <row r="8" spans="1:17" ht="12.75">
      <c r="A8" s="28" t="s">
        <v>64</v>
      </c>
      <c r="B8" s="4">
        <v>1081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10">
        <f t="shared" si="0"/>
        <v>0</v>
      </c>
      <c r="Q8" s="25" t="e">
        <f>I8/P8</f>
        <v>#DIV/0!</v>
      </c>
    </row>
    <row r="9" spans="1:17" ht="12.75">
      <c r="A9" s="28" t="s">
        <v>65</v>
      </c>
      <c r="B9" s="4">
        <v>1086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1</v>
      </c>
      <c r="M9" s="8">
        <v>0</v>
      </c>
      <c r="N9" s="8">
        <v>0</v>
      </c>
      <c r="O9" s="8">
        <v>0</v>
      </c>
      <c r="P9" s="10">
        <f t="shared" si="0"/>
        <v>1</v>
      </c>
      <c r="Q9" s="25">
        <f>J9/P9</f>
        <v>0</v>
      </c>
    </row>
    <row r="10" spans="1:17" ht="12.75">
      <c r="A10" s="28" t="s">
        <v>42</v>
      </c>
      <c r="B10" s="4">
        <v>1125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10">
        <f t="shared" si="0"/>
        <v>1</v>
      </c>
      <c r="Q10" s="25">
        <f>K10/P10</f>
        <v>0</v>
      </c>
    </row>
    <row r="11" spans="1:17" s="1" customFormat="1" ht="12.75">
      <c r="A11" s="29" t="s">
        <v>43</v>
      </c>
      <c r="B11" s="4">
        <v>1126</v>
      </c>
      <c r="C11" s="8">
        <v>0</v>
      </c>
      <c r="D11" s="8">
        <v>0</v>
      </c>
      <c r="E11" s="8">
        <v>0</v>
      </c>
      <c r="F11" s="8">
        <v>0</v>
      </c>
      <c r="G11" s="8">
        <v>1</v>
      </c>
      <c r="H11" s="8">
        <v>1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11">
        <f t="shared" si="0"/>
        <v>2</v>
      </c>
      <c r="Q11" s="25">
        <f>L11/P11</f>
        <v>0</v>
      </c>
    </row>
    <row r="12" spans="1:17" ht="12.75">
      <c r="A12" s="28" t="s">
        <v>66</v>
      </c>
      <c r="B12" s="4">
        <v>1153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1</v>
      </c>
      <c r="O12" s="8">
        <v>0</v>
      </c>
      <c r="P12" s="10">
        <f t="shared" si="0"/>
        <v>1</v>
      </c>
      <c r="Q12" s="25">
        <f>M12/P12</f>
        <v>0</v>
      </c>
    </row>
    <row r="13" spans="1:17" ht="12.75">
      <c r="A13" s="28" t="s">
        <v>67</v>
      </c>
      <c r="B13" s="4">
        <v>1159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10">
        <f t="shared" si="0"/>
        <v>0</v>
      </c>
      <c r="Q13" s="25" t="e">
        <f>N13/P13</f>
        <v>#DIV/0!</v>
      </c>
    </row>
    <row r="14" spans="1:17" ht="12.75">
      <c r="A14" s="28" t="s">
        <v>52</v>
      </c>
      <c r="B14" s="4">
        <v>1162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13">
        <v>0</v>
      </c>
      <c r="P14" s="10">
        <f t="shared" si="0"/>
        <v>1</v>
      </c>
      <c r="Q14" s="25">
        <f>O14/P14</f>
        <v>0</v>
      </c>
    </row>
    <row r="15" spans="1:16" ht="39" customHeight="1" thickBot="1">
      <c r="A15" s="28"/>
      <c r="B15" s="3" t="s">
        <v>4</v>
      </c>
      <c r="C15" s="14">
        <f aca="true" t="shared" si="1" ref="C15:O15">SUM(C2:C14)</f>
        <v>0</v>
      </c>
      <c r="D15" s="14">
        <f t="shared" si="1"/>
        <v>4</v>
      </c>
      <c r="E15" s="14">
        <f t="shared" si="1"/>
        <v>0</v>
      </c>
      <c r="F15" s="14">
        <f t="shared" si="1"/>
        <v>0</v>
      </c>
      <c r="G15" s="14">
        <f t="shared" si="1"/>
        <v>1</v>
      </c>
      <c r="H15" s="14">
        <f t="shared" si="1"/>
        <v>9</v>
      </c>
      <c r="I15" s="14">
        <f t="shared" si="1"/>
        <v>1</v>
      </c>
      <c r="J15" s="14">
        <f t="shared" si="1"/>
        <v>1</v>
      </c>
      <c r="K15" s="14">
        <f t="shared" si="1"/>
        <v>0</v>
      </c>
      <c r="L15" s="15">
        <f t="shared" si="1"/>
        <v>5</v>
      </c>
      <c r="M15" s="14">
        <f t="shared" si="1"/>
        <v>1</v>
      </c>
      <c r="N15" s="14">
        <f t="shared" si="1"/>
        <v>4</v>
      </c>
      <c r="O15" s="14">
        <f t="shared" si="1"/>
        <v>0</v>
      </c>
      <c r="P15" s="12"/>
    </row>
    <row r="16" spans="2:15" ht="39" customHeight="1" thickBot="1">
      <c r="B16" s="22" t="s">
        <v>5</v>
      </c>
      <c r="C16" s="23" t="e">
        <f>C2/C15</f>
        <v>#DIV/0!</v>
      </c>
      <c r="D16" s="23">
        <f>D3/D15</f>
        <v>0.75</v>
      </c>
      <c r="E16" s="23" t="e">
        <f>E4/E15</f>
        <v>#DIV/0!</v>
      </c>
      <c r="F16" s="23" t="e">
        <f>F5/F15</f>
        <v>#DIV/0!</v>
      </c>
      <c r="G16" s="23">
        <f>G6/G15</f>
        <v>0</v>
      </c>
      <c r="H16" s="23">
        <f>H7/H15</f>
        <v>0.4444444444444444</v>
      </c>
      <c r="I16" s="23">
        <f>I8/I15</f>
        <v>0</v>
      </c>
      <c r="J16" s="23">
        <f>J9/J15</f>
        <v>0</v>
      </c>
      <c r="K16" s="23" t="e">
        <f>K10/K15</f>
        <v>#DIV/0!</v>
      </c>
      <c r="L16" s="23">
        <f>L11/L15</f>
        <v>0</v>
      </c>
      <c r="M16" s="23">
        <f>M12/M15</f>
        <v>0</v>
      </c>
      <c r="N16" s="23">
        <f>N13/N15</f>
        <v>0</v>
      </c>
      <c r="O16" s="23" t="e">
        <f>O14/O15</f>
        <v>#DIV/0!</v>
      </c>
    </row>
    <row r="17" spans="2:15" ht="12.75">
      <c r="B17" s="5" t="s">
        <v>2</v>
      </c>
      <c r="C17" s="16">
        <f>C2</f>
        <v>0</v>
      </c>
      <c r="D17" s="16">
        <f>D3</f>
        <v>3</v>
      </c>
      <c r="E17" s="16">
        <f>E4</f>
        <v>0</v>
      </c>
      <c r="F17" s="16">
        <f>F5</f>
        <v>0</v>
      </c>
      <c r="G17" s="16">
        <f>G6</f>
        <v>0</v>
      </c>
      <c r="H17" s="16">
        <f>H7</f>
        <v>4</v>
      </c>
      <c r="I17" s="16">
        <f>I8</f>
        <v>0</v>
      </c>
      <c r="J17" s="16">
        <f>J9</f>
        <v>0</v>
      </c>
      <c r="K17" s="16">
        <f>K10</f>
        <v>0</v>
      </c>
      <c r="L17" s="17">
        <f>L11</f>
        <v>0</v>
      </c>
      <c r="M17" s="16">
        <f>M12</f>
        <v>0</v>
      </c>
      <c r="N17" s="16">
        <f>N13</f>
        <v>0</v>
      </c>
      <c r="O17" s="16">
        <f>O14</f>
        <v>0</v>
      </c>
    </row>
    <row r="18" spans="4:5" ht="13.5" thickBot="1">
      <c r="D18" s="18">
        <f>SUM(P2:P14)</f>
        <v>26</v>
      </c>
      <c r="E18" s="27" t="s">
        <v>0</v>
      </c>
    </row>
    <row r="19" spans="4:5" ht="13.5" thickBot="1">
      <c r="D19" s="20">
        <f>SUM(C17:O17)</f>
        <v>7</v>
      </c>
      <c r="E19" s="27" t="s">
        <v>1</v>
      </c>
    </row>
    <row r="21" spans="4:5" ht="12.75">
      <c r="D21" s="21">
        <f>D19/D18</f>
        <v>0.2692307692307692</v>
      </c>
      <c r="E21" s="26" t="s">
        <v>6</v>
      </c>
    </row>
    <row r="23" ht="12.75">
      <c r="B23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54.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7" width="8.7109375" style="9" customWidth="1"/>
  </cols>
  <sheetData>
    <row r="1" spans="1:17" ht="99" customHeight="1">
      <c r="A1" s="28" t="s">
        <v>58</v>
      </c>
      <c r="B1" s="4" t="s">
        <v>8</v>
      </c>
      <c r="C1" s="8">
        <v>1001</v>
      </c>
      <c r="D1" s="8">
        <v>1049</v>
      </c>
      <c r="E1" s="8">
        <v>1054</v>
      </c>
      <c r="F1" s="8">
        <v>1066</v>
      </c>
      <c r="G1" s="8">
        <v>1072</v>
      </c>
      <c r="H1" s="8">
        <v>1080</v>
      </c>
      <c r="I1" s="8">
        <v>1081</v>
      </c>
      <c r="J1" s="8">
        <v>1086</v>
      </c>
      <c r="K1" s="8">
        <v>1125</v>
      </c>
      <c r="L1" s="8">
        <v>1126</v>
      </c>
      <c r="M1" s="8">
        <v>1153</v>
      </c>
      <c r="N1" s="8">
        <v>1159</v>
      </c>
      <c r="O1" s="8">
        <v>1162</v>
      </c>
      <c r="P1" s="2" t="s">
        <v>3</v>
      </c>
      <c r="Q1" s="24" t="s">
        <v>7</v>
      </c>
    </row>
    <row r="2" spans="1:17" ht="12.75">
      <c r="A2" s="28" t="s">
        <v>57</v>
      </c>
      <c r="B2" s="4">
        <v>1001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1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1</v>
      </c>
      <c r="O2" s="8">
        <v>0</v>
      </c>
      <c r="P2" s="10">
        <f aca="true" t="shared" si="0" ref="P2:P14">SUM(C2:O2)</f>
        <v>2</v>
      </c>
      <c r="Q2" s="25">
        <f>C2/P2</f>
        <v>0</v>
      </c>
    </row>
    <row r="3" spans="1:17" ht="12.75">
      <c r="A3" s="28" t="s">
        <v>59</v>
      </c>
      <c r="B3" s="4">
        <v>1049</v>
      </c>
      <c r="C3" s="8">
        <v>0</v>
      </c>
      <c r="D3" s="13">
        <v>2</v>
      </c>
      <c r="E3" s="8">
        <v>2</v>
      </c>
      <c r="F3" s="8">
        <v>0</v>
      </c>
      <c r="G3" s="8">
        <v>0</v>
      </c>
      <c r="H3" s="8">
        <v>0</v>
      </c>
      <c r="I3" s="8">
        <v>0</v>
      </c>
      <c r="J3" s="8">
        <v>1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10">
        <f t="shared" si="0"/>
        <v>5</v>
      </c>
      <c r="Q3" s="25">
        <f>D3/P3</f>
        <v>0.4</v>
      </c>
    </row>
    <row r="4" spans="1:17" ht="12.75">
      <c r="A4" s="28" t="s">
        <v>60</v>
      </c>
      <c r="B4" s="4">
        <v>1054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10">
        <f t="shared" si="0"/>
        <v>0</v>
      </c>
      <c r="Q4" s="25" t="e">
        <f>E4/P4</f>
        <v>#DIV/0!</v>
      </c>
    </row>
    <row r="5" spans="1:17" ht="12.75">
      <c r="A5" s="28" t="s">
        <v>61</v>
      </c>
      <c r="B5" s="4">
        <v>1066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10">
        <f t="shared" si="0"/>
        <v>1</v>
      </c>
      <c r="Q5" s="25">
        <f>F5/P5</f>
        <v>0</v>
      </c>
    </row>
    <row r="6" spans="1:17" ht="12.75">
      <c r="A6" s="28" t="s">
        <v>62</v>
      </c>
      <c r="B6" s="4">
        <v>1072</v>
      </c>
      <c r="C6" s="8">
        <v>0</v>
      </c>
      <c r="D6" s="8">
        <v>1</v>
      </c>
      <c r="E6" s="8">
        <v>0</v>
      </c>
      <c r="F6" s="8">
        <v>0</v>
      </c>
      <c r="G6" s="13">
        <v>0</v>
      </c>
      <c r="H6" s="8">
        <v>2</v>
      </c>
      <c r="I6" s="8">
        <v>0</v>
      </c>
      <c r="J6" s="8">
        <v>0</v>
      </c>
      <c r="K6" s="8">
        <v>0</v>
      </c>
      <c r="L6" s="8">
        <v>1</v>
      </c>
      <c r="M6" s="8">
        <v>0</v>
      </c>
      <c r="N6" s="8">
        <v>0</v>
      </c>
      <c r="O6" s="8">
        <v>0</v>
      </c>
      <c r="P6" s="10">
        <f t="shared" si="0"/>
        <v>4</v>
      </c>
      <c r="Q6" s="25">
        <f>G6/P6</f>
        <v>0</v>
      </c>
    </row>
    <row r="7" spans="1:17" ht="12.75">
      <c r="A7" s="28" t="s">
        <v>63</v>
      </c>
      <c r="B7" s="4">
        <v>1080</v>
      </c>
      <c r="C7" s="8">
        <v>0</v>
      </c>
      <c r="D7" s="8">
        <v>1</v>
      </c>
      <c r="E7" s="8">
        <v>0</v>
      </c>
      <c r="F7" s="8">
        <v>0</v>
      </c>
      <c r="G7" s="8">
        <v>0</v>
      </c>
      <c r="H7" s="13">
        <v>4</v>
      </c>
      <c r="I7" s="8">
        <v>0</v>
      </c>
      <c r="J7" s="8">
        <v>0</v>
      </c>
      <c r="K7" s="8">
        <v>0</v>
      </c>
      <c r="L7" s="8">
        <v>1</v>
      </c>
      <c r="M7" s="8">
        <v>1</v>
      </c>
      <c r="N7" s="8">
        <v>1</v>
      </c>
      <c r="O7" s="8">
        <v>0</v>
      </c>
      <c r="P7" s="10">
        <f t="shared" si="0"/>
        <v>8</v>
      </c>
      <c r="Q7" s="25">
        <f>H7/P7</f>
        <v>0.5</v>
      </c>
    </row>
    <row r="8" spans="1:17" ht="12.75">
      <c r="A8" s="28" t="s">
        <v>64</v>
      </c>
      <c r="B8" s="4">
        <v>1081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10">
        <f t="shared" si="0"/>
        <v>0</v>
      </c>
      <c r="Q8" s="25" t="e">
        <f>I8/P8</f>
        <v>#DIV/0!</v>
      </c>
    </row>
    <row r="9" spans="1:17" ht="12.75">
      <c r="A9" s="28" t="s">
        <v>65</v>
      </c>
      <c r="B9" s="4">
        <v>1086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1</v>
      </c>
      <c r="M9" s="8">
        <v>0</v>
      </c>
      <c r="N9" s="8">
        <v>0</v>
      </c>
      <c r="O9" s="8">
        <v>0</v>
      </c>
      <c r="P9" s="10">
        <f t="shared" si="0"/>
        <v>1</v>
      </c>
      <c r="Q9" s="25">
        <f>J9/P9</f>
        <v>0</v>
      </c>
    </row>
    <row r="10" spans="1:17" ht="12.75">
      <c r="A10" s="28" t="s">
        <v>42</v>
      </c>
      <c r="B10" s="4">
        <v>1125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10">
        <f t="shared" si="0"/>
        <v>1</v>
      </c>
      <c r="Q10" s="25">
        <f>K10/P10</f>
        <v>0</v>
      </c>
    </row>
    <row r="11" spans="1:17" s="1" customFormat="1" ht="12.75">
      <c r="A11" s="29" t="s">
        <v>43</v>
      </c>
      <c r="B11" s="4">
        <v>1126</v>
      </c>
      <c r="C11" s="8">
        <v>0</v>
      </c>
      <c r="D11" s="8">
        <v>0</v>
      </c>
      <c r="E11" s="8">
        <v>0</v>
      </c>
      <c r="F11" s="8">
        <v>0</v>
      </c>
      <c r="G11" s="8">
        <v>1</v>
      </c>
      <c r="H11" s="8">
        <v>1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11">
        <f t="shared" si="0"/>
        <v>2</v>
      </c>
      <c r="Q11" s="25">
        <f>L11/P11</f>
        <v>0</v>
      </c>
    </row>
    <row r="12" spans="1:17" ht="12.75">
      <c r="A12" s="28" t="s">
        <v>66</v>
      </c>
      <c r="B12" s="4">
        <v>1153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1</v>
      </c>
      <c r="O12" s="8">
        <v>0</v>
      </c>
      <c r="P12" s="10">
        <f t="shared" si="0"/>
        <v>1</v>
      </c>
      <c r="Q12" s="25">
        <f>M12/P12</f>
        <v>0</v>
      </c>
    </row>
    <row r="13" spans="1:17" ht="12.75">
      <c r="A13" s="28" t="s">
        <v>67</v>
      </c>
      <c r="B13" s="4">
        <v>1159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10">
        <f t="shared" si="0"/>
        <v>0</v>
      </c>
      <c r="Q13" s="25" t="e">
        <f>N13/P13</f>
        <v>#DIV/0!</v>
      </c>
    </row>
    <row r="14" spans="1:17" ht="12.75">
      <c r="A14" s="28" t="s">
        <v>52</v>
      </c>
      <c r="B14" s="4">
        <v>1162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13">
        <v>0</v>
      </c>
      <c r="P14" s="10">
        <f t="shared" si="0"/>
        <v>1</v>
      </c>
      <c r="Q14" s="25">
        <f>O14/P14</f>
        <v>0</v>
      </c>
    </row>
    <row r="15" spans="1:16" ht="39" customHeight="1" thickBot="1">
      <c r="A15" s="28"/>
      <c r="B15" s="3" t="s">
        <v>4</v>
      </c>
      <c r="C15" s="14">
        <f aca="true" t="shared" si="1" ref="C15:O15">SUM(C2:C14)</f>
        <v>0</v>
      </c>
      <c r="D15" s="14">
        <f t="shared" si="1"/>
        <v>4</v>
      </c>
      <c r="E15" s="14">
        <f t="shared" si="1"/>
        <v>2</v>
      </c>
      <c r="F15" s="14">
        <f t="shared" si="1"/>
        <v>0</v>
      </c>
      <c r="G15" s="14">
        <f t="shared" si="1"/>
        <v>1</v>
      </c>
      <c r="H15" s="14">
        <f t="shared" si="1"/>
        <v>9</v>
      </c>
      <c r="I15" s="14">
        <f t="shared" si="1"/>
        <v>1</v>
      </c>
      <c r="J15" s="14">
        <f t="shared" si="1"/>
        <v>1</v>
      </c>
      <c r="K15" s="14">
        <f t="shared" si="1"/>
        <v>0</v>
      </c>
      <c r="L15" s="15">
        <f t="shared" si="1"/>
        <v>3</v>
      </c>
      <c r="M15" s="14">
        <f t="shared" si="1"/>
        <v>1</v>
      </c>
      <c r="N15" s="14">
        <f t="shared" si="1"/>
        <v>4</v>
      </c>
      <c r="O15" s="14">
        <f t="shared" si="1"/>
        <v>0</v>
      </c>
      <c r="P15" s="12"/>
    </row>
    <row r="16" spans="2:15" ht="39" customHeight="1" thickBot="1">
      <c r="B16" s="22" t="s">
        <v>5</v>
      </c>
      <c r="C16" s="23" t="e">
        <f>C2/C15</f>
        <v>#DIV/0!</v>
      </c>
      <c r="D16" s="23">
        <f>D3/D15</f>
        <v>0.5</v>
      </c>
      <c r="E16" s="23">
        <f>E4/E15</f>
        <v>0</v>
      </c>
      <c r="F16" s="23" t="e">
        <f>F5/F15</f>
        <v>#DIV/0!</v>
      </c>
      <c r="G16" s="23">
        <f>G6/G15</f>
        <v>0</v>
      </c>
      <c r="H16" s="23">
        <f>H7/H15</f>
        <v>0.4444444444444444</v>
      </c>
      <c r="I16" s="23">
        <f>I8/I15</f>
        <v>0</v>
      </c>
      <c r="J16" s="23">
        <f>J9/J15</f>
        <v>0</v>
      </c>
      <c r="K16" s="23" t="e">
        <f>K10/K15</f>
        <v>#DIV/0!</v>
      </c>
      <c r="L16" s="23">
        <f>L11/L15</f>
        <v>0</v>
      </c>
      <c r="M16" s="23">
        <f>M12/M15</f>
        <v>0</v>
      </c>
      <c r="N16" s="23">
        <f>N13/N15</f>
        <v>0</v>
      </c>
      <c r="O16" s="23" t="e">
        <f>O14/O15</f>
        <v>#DIV/0!</v>
      </c>
    </row>
    <row r="17" spans="2:15" ht="12.75">
      <c r="B17" s="5" t="s">
        <v>2</v>
      </c>
      <c r="C17" s="16">
        <f>C2</f>
        <v>0</v>
      </c>
      <c r="D17" s="16">
        <f>D3</f>
        <v>2</v>
      </c>
      <c r="E17" s="16">
        <f>E4</f>
        <v>0</v>
      </c>
      <c r="F17" s="16">
        <f>F5</f>
        <v>0</v>
      </c>
      <c r="G17" s="16">
        <f>G6</f>
        <v>0</v>
      </c>
      <c r="H17" s="16">
        <f>H7</f>
        <v>4</v>
      </c>
      <c r="I17" s="16">
        <f>I8</f>
        <v>0</v>
      </c>
      <c r="J17" s="16">
        <f>J9</f>
        <v>0</v>
      </c>
      <c r="K17" s="16">
        <f>K10</f>
        <v>0</v>
      </c>
      <c r="L17" s="17">
        <f>L11</f>
        <v>0</v>
      </c>
      <c r="M17" s="16">
        <f>M12</f>
        <v>0</v>
      </c>
      <c r="N17" s="16">
        <f>N13</f>
        <v>0</v>
      </c>
      <c r="O17" s="16">
        <f>O14</f>
        <v>0</v>
      </c>
    </row>
    <row r="18" spans="4:5" ht="13.5" thickBot="1">
      <c r="D18" s="18">
        <f>SUM(P2:P14)</f>
        <v>26</v>
      </c>
      <c r="E18" s="27" t="s">
        <v>0</v>
      </c>
    </row>
    <row r="19" spans="4:5" ht="13.5" thickBot="1">
      <c r="D19" s="20">
        <f>SUM(C17:O17)</f>
        <v>6</v>
      </c>
      <c r="E19" s="27" t="s">
        <v>1</v>
      </c>
    </row>
    <row r="21" spans="4:5" ht="12.75">
      <c r="D21" s="21">
        <f>D19/D18</f>
        <v>0.23076923076923078</v>
      </c>
      <c r="E21" s="26" t="s">
        <v>6</v>
      </c>
    </row>
    <row r="23" ht="12.75">
      <c r="B23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28125" style="27" bestFit="1" customWidth="1"/>
    <col min="2" max="2" width="14.7109375" style="6" customWidth="1"/>
    <col min="3" max="12" width="8.7109375" style="9" customWidth="1"/>
  </cols>
  <sheetData>
    <row r="1" spans="1:12" ht="99" customHeight="1">
      <c r="A1" s="28" t="s">
        <v>49</v>
      </c>
      <c r="B1" s="4" t="s">
        <v>8</v>
      </c>
      <c r="C1" s="8">
        <v>2513</v>
      </c>
      <c r="D1" s="8">
        <v>2519</v>
      </c>
      <c r="E1" s="8">
        <v>2520</v>
      </c>
      <c r="F1" s="8">
        <v>2524</v>
      </c>
      <c r="G1" s="8">
        <v>2603</v>
      </c>
      <c r="H1" s="8">
        <v>2609</v>
      </c>
      <c r="I1" s="8">
        <v>2615</v>
      </c>
      <c r="J1" s="8">
        <v>3001</v>
      </c>
      <c r="K1" s="2" t="s">
        <v>3</v>
      </c>
      <c r="L1" s="24" t="s">
        <v>7</v>
      </c>
    </row>
    <row r="2" spans="1:12" ht="12.75">
      <c r="A2" s="28" t="s">
        <v>50</v>
      </c>
      <c r="B2" s="4">
        <v>2513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2</v>
      </c>
      <c r="J2" s="8">
        <v>0</v>
      </c>
      <c r="K2" s="10">
        <f aca="true" t="shared" si="0" ref="K2:K9">SUM(C2:J2)</f>
        <v>2</v>
      </c>
      <c r="L2" s="25">
        <f>C2/K2</f>
        <v>0</v>
      </c>
    </row>
    <row r="3" spans="1:12" ht="12.75">
      <c r="A3" s="28" t="s">
        <v>51</v>
      </c>
      <c r="B3" s="4">
        <v>2519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10">
        <f t="shared" si="0"/>
        <v>0</v>
      </c>
      <c r="L3" s="25" t="e">
        <f>D3/K3</f>
        <v>#DIV/0!</v>
      </c>
    </row>
    <row r="4" spans="1:12" ht="12.75">
      <c r="A4" s="28" t="s">
        <v>52</v>
      </c>
      <c r="B4" s="4">
        <v>2520</v>
      </c>
      <c r="C4" s="8">
        <v>0</v>
      </c>
      <c r="D4" s="8">
        <v>1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10">
        <f t="shared" si="0"/>
        <v>1</v>
      </c>
      <c r="L4" s="25">
        <f>E4/K4</f>
        <v>0</v>
      </c>
    </row>
    <row r="5" spans="1:12" ht="12.75">
      <c r="A5" s="28" t="s">
        <v>53</v>
      </c>
      <c r="B5" s="4">
        <v>2524</v>
      </c>
      <c r="C5" s="8">
        <v>1</v>
      </c>
      <c r="D5" s="8">
        <v>0</v>
      </c>
      <c r="E5" s="8">
        <v>0</v>
      </c>
      <c r="F5" s="13">
        <v>3</v>
      </c>
      <c r="G5" s="8">
        <v>1</v>
      </c>
      <c r="H5" s="8">
        <v>0</v>
      </c>
      <c r="I5" s="8">
        <v>0</v>
      </c>
      <c r="J5" s="8">
        <v>0</v>
      </c>
      <c r="K5" s="10">
        <f t="shared" si="0"/>
        <v>5</v>
      </c>
      <c r="L5" s="25">
        <f>F5/K5</f>
        <v>0.6</v>
      </c>
    </row>
    <row r="6" spans="1:12" ht="12.75">
      <c r="A6" s="28" t="s">
        <v>54</v>
      </c>
      <c r="B6" s="4">
        <v>2603</v>
      </c>
      <c r="C6" s="8">
        <v>1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10">
        <f t="shared" si="0"/>
        <v>1</v>
      </c>
      <c r="L6" s="25">
        <f>G6/K6</f>
        <v>0</v>
      </c>
    </row>
    <row r="7" spans="1:12" ht="12.75">
      <c r="A7" s="28" t="s">
        <v>55</v>
      </c>
      <c r="B7" s="4">
        <v>2609</v>
      </c>
      <c r="C7" s="8">
        <v>0</v>
      </c>
      <c r="D7" s="8">
        <v>1</v>
      </c>
      <c r="E7" s="8">
        <v>0</v>
      </c>
      <c r="F7" s="8">
        <v>0</v>
      </c>
      <c r="G7" s="8">
        <v>0</v>
      </c>
      <c r="H7" s="13">
        <v>1</v>
      </c>
      <c r="I7" s="8">
        <v>0</v>
      </c>
      <c r="J7" s="8">
        <v>0</v>
      </c>
      <c r="K7" s="10">
        <f t="shared" si="0"/>
        <v>2</v>
      </c>
      <c r="L7" s="25">
        <f>H7/K7</f>
        <v>0.5</v>
      </c>
    </row>
    <row r="8" spans="1:12" ht="12.75">
      <c r="A8" s="28" t="s">
        <v>56</v>
      </c>
      <c r="B8" s="4">
        <v>2615</v>
      </c>
      <c r="C8" s="8">
        <v>3</v>
      </c>
      <c r="D8" s="8">
        <v>1</v>
      </c>
      <c r="E8" s="8">
        <v>0</v>
      </c>
      <c r="F8" s="8">
        <v>1</v>
      </c>
      <c r="G8" s="8">
        <v>0</v>
      </c>
      <c r="H8" s="8">
        <v>1</v>
      </c>
      <c r="I8" s="13">
        <v>7</v>
      </c>
      <c r="J8" s="8">
        <v>0</v>
      </c>
      <c r="K8" s="10">
        <f t="shared" si="0"/>
        <v>13</v>
      </c>
      <c r="L8" s="25">
        <f>I8/K8</f>
        <v>0.5384615384615384</v>
      </c>
    </row>
    <row r="9" spans="1:12" ht="12.75">
      <c r="A9" s="28" t="s">
        <v>57</v>
      </c>
      <c r="B9" s="4">
        <v>3001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3">
        <v>0</v>
      </c>
      <c r="K9" s="10">
        <f t="shared" si="0"/>
        <v>2</v>
      </c>
      <c r="L9" s="25">
        <f>J9/K9</f>
        <v>0</v>
      </c>
    </row>
    <row r="10" spans="1:11" ht="39" customHeight="1" thickBot="1">
      <c r="A10" s="28"/>
      <c r="B10" s="3" t="s">
        <v>4</v>
      </c>
      <c r="C10" s="14">
        <f aca="true" t="shared" si="1" ref="C10:J10">SUM(C2:C9)</f>
        <v>5</v>
      </c>
      <c r="D10" s="14">
        <f t="shared" si="1"/>
        <v>4</v>
      </c>
      <c r="E10" s="14">
        <f t="shared" si="1"/>
        <v>0</v>
      </c>
      <c r="F10" s="14">
        <f t="shared" si="1"/>
        <v>4</v>
      </c>
      <c r="G10" s="14">
        <f t="shared" si="1"/>
        <v>1</v>
      </c>
      <c r="H10" s="14">
        <f t="shared" si="1"/>
        <v>2</v>
      </c>
      <c r="I10" s="14">
        <f t="shared" si="1"/>
        <v>10</v>
      </c>
      <c r="J10" s="14">
        <f t="shared" si="1"/>
        <v>0</v>
      </c>
      <c r="K10" s="12"/>
    </row>
    <row r="11" spans="2:10" ht="39" customHeight="1" thickBot="1">
      <c r="B11" s="22" t="s">
        <v>5</v>
      </c>
      <c r="C11" s="23">
        <f>C2/C10</f>
        <v>0</v>
      </c>
      <c r="D11" s="23">
        <f>D3/D10</f>
        <v>0</v>
      </c>
      <c r="E11" s="23" t="e">
        <f>E4/E10</f>
        <v>#DIV/0!</v>
      </c>
      <c r="F11" s="23">
        <f>F5/F10</f>
        <v>0.75</v>
      </c>
      <c r="G11" s="23">
        <f>G6/G10</f>
        <v>0</v>
      </c>
      <c r="H11" s="23">
        <f>H7/H10</f>
        <v>0.5</v>
      </c>
      <c r="I11" s="23">
        <f>I8/I10</f>
        <v>0.7</v>
      </c>
      <c r="J11" s="23" t="e">
        <f>J9/J10</f>
        <v>#DIV/0!</v>
      </c>
    </row>
    <row r="12" spans="2:10" ht="12.75">
      <c r="B12" s="5" t="s">
        <v>2</v>
      </c>
      <c r="C12" s="16">
        <f>C2</f>
        <v>0</v>
      </c>
      <c r="D12" s="16">
        <f>D3</f>
        <v>0</v>
      </c>
      <c r="E12" s="16">
        <f>E4</f>
        <v>0</v>
      </c>
      <c r="F12" s="16">
        <f>F5</f>
        <v>3</v>
      </c>
      <c r="G12" s="16">
        <f>G6</f>
        <v>0</v>
      </c>
      <c r="H12" s="16">
        <f>H7</f>
        <v>1</v>
      </c>
      <c r="I12" s="16">
        <f>I8</f>
        <v>7</v>
      </c>
      <c r="J12" s="16">
        <f>J9</f>
        <v>0</v>
      </c>
    </row>
    <row r="13" spans="4:5" ht="13.5" thickBot="1">
      <c r="D13" s="18">
        <f>SUM(K2:K9)</f>
        <v>26</v>
      </c>
      <c r="E13" s="27" t="s">
        <v>0</v>
      </c>
    </row>
    <row r="14" spans="4:5" ht="13.5" thickBot="1">
      <c r="D14" s="20">
        <f>SUM(C12:J12)</f>
        <v>11</v>
      </c>
      <c r="E14" s="27" t="s">
        <v>1</v>
      </c>
    </row>
    <row r="16" spans="4:5" ht="12.75">
      <c r="D16" s="21">
        <f>D14/D13</f>
        <v>0.4230769230769231</v>
      </c>
      <c r="E16" s="26" t="s">
        <v>6</v>
      </c>
    </row>
    <row r="18" ht="12.75">
      <c r="B18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GDillon</cp:lastModifiedBy>
  <dcterms:created xsi:type="dcterms:W3CDTF">2005-02-01T17:28:26Z</dcterms:created>
  <dcterms:modified xsi:type="dcterms:W3CDTF">2008-10-31T16:17:48Z</dcterms:modified>
  <cp:category/>
  <cp:version/>
  <cp:contentType/>
  <cp:contentStatus/>
</cp:coreProperties>
</file>