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<sst xmlns="http://schemas.openxmlformats.org/spreadsheetml/2006/main" count="243" uniqueCount="106">
  <si>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</si>
  <si>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</si>
  <si>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</si>
  <si>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</si>
  <si>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</si>
  <si>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</si>
  <si>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</si>
  <si>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</si>
  <si>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</si>
  <si>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</si>
  <si>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</si>
  <si>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211: White Fir</t>
  </si>
  <si>
    <t>SAF 217: Aspen</t>
  </si>
  <si>
    <t>SAF 235: Cottonwood-Willow</t>
  </si>
  <si>
    <t>SRM 212: Blackbush</t>
  </si>
  <si>
    <t>SRM 314: Big Sagebrush-Bluebunch Wheatgrass</t>
  </si>
  <si>
    <t>SRM 402: Mountain Big Sagebrush</t>
  </si>
  <si>
    <t>SRM 403: Wyoming Big Sagebrush</t>
  </si>
  <si>
    <t>SRM 406: Low Sagebrush</t>
  </si>
  <si>
    <t>SRM 410: Alpine Rangeland</t>
  </si>
  <si>
    <t>SRM 412: Juniper-Pinyon Woodland</t>
  </si>
  <si>
    <t>SRM 414: Salt Desert Shrub</t>
  </si>
  <si>
    <t>SRM 415: Curlleaf Mountain-Mahogany</t>
  </si>
  <si>
    <t>SRM 421: Chokecherry-Serviceberry-Rose</t>
  </si>
  <si>
    <t>SRM 501: Saltbush-Greasewood</t>
  </si>
  <si>
    <t>SRM 502: Grama-Galetta</t>
  </si>
  <si>
    <t>LF 33: Sparsely Vegetated</t>
  </si>
  <si>
    <t>LF 54: Introduced Upland Vegetation - Herbaceous</t>
  </si>
  <si>
    <t>SAF/SRM Type Group Name</t>
  </si>
  <si>
    <t>Fir-Spruce</t>
  </si>
  <si>
    <t>Western Hardwoods</t>
  </si>
  <si>
    <t>Desert grasslands</t>
  </si>
  <si>
    <t>Alder/Maple</t>
  </si>
  <si>
    <t>Sagebrush</t>
  </si>
  <si>
    <t>Salt Desert Shrub</t>
  </si>
  <si>
    <t>Blackbrush</t>
  </si>
  <si>
    <t>Chaparral</t>
  </si>
  <si>
    <t>Pinyon-Juniper</t>
  </si>
  <si>
    <t>Alpine Dwarf Shrubland</t>
  </si>
  <si>
    <t>Sparsely Vegetaed</t>
  </si>
  <si>
    <t>Introduced Grassland and Forbland</t>
  </si>
  <si>
    <t>EVT Name</t>
  </si>
  <si>
    <t xml:space="preserve">Inter-Mountain Basins Sparsely Vegetated Systems </t>
  </si>
  <si>
    <t>Rocky Mountain Aspen Forest and Woodland</t>
  </si>
  <si>
    <t xml:space="preserve">Great Basin Pinyon-Juniper Woodland </t>
  </si>
  <si>
    <t xml:space="preserve">Inter-Mountain Basins Aspen-Mixed Conifer Forest and Woodland </t>
  </si>
  <si>
    <t>Inter-Mountain Basins Mountain Mahogany Woodland and Shrubland</t>
  </si>
  <si>
    <t xml:space="preserve">Great Basin Xeric Mixed Sagebrush Shrubland </t>
  </si>
  <si>
    <t xml:space="preserve">Inter-Mountain Basins Big Sagebrush Shrubland </t>
  </si>
  <si>
    <t xml:space="preserve">Inter-Mountain Basins Mixed Salt Desert Scrub </t>
  </si>
  <si>
    <t xml:space="preserve">Mojave Mid-Elevation Mixed Desert Scrub </t>
  </si>
  <si>
    <t xml:space="preserve">Rocky Mountain Lower Montane-Foothill Shrubland </t>
  </si>
  <si>
    <t xml:space="preserve">Inter-Mountain Basins Juniper Savanna </t>
  </si>
  <si>
    <t>Inter-Mountain Basins Big Sagebrush Steppe</t>
  </si>
  <si>
    <t>Inter-Mountain Basins Montane Sagebrush Steppe</t>
  </si>
  <si>
    <t xml:space="preserve">Inter-Mountain Basins Semi-Desert Shrub-Steppe </t>
  </si>
  <si>
    <t xml:space="preserve">Inter-Mountain Basins Semi-Desert Grassland </t>
  </si>
  <si>
    <t>Southern Rocky Mountain Montane-Subalpine Grassland</t>
  </si>
  <si>
    <t xml:space="preserve">Inter-Mountain Basins Greasewood Flat </t>
  </si>
  <si>
    <t xml:space="preserve">Inter-Mountain Basins Montane Riparian Systems </t>
  </si>
  <si>
    <t xml:space="preserve">Introduced Upland Vegetation - Annual Grassland </t>
  </si>
  <si>
    <t xml:space="preserve">Introduced Upland Vegetation - Perennial Grassland and Forbland </t>
  </si>
  <si>
    <t xml:space="preserve">Introduced Upland Vegetation - Annual and Biennial Forbland </t>
  </si>
  <si>
    <t xml:space="preserve">Abies concolor Forest Alliance </t>
  </si>
  <si>
    <t>Artemisia tridentata ssp. vaseyana Shrubland Alliance</t>
  </si>
  <si>
    <t>Similarity Group Name</t>
  </si>
  <si>
    <t>Barren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</si>
  <si>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</si>
  <si>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</si>
  <si>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</si>
  <si>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</si>
  <si>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Southern Rocky Mountain Montane Shrubland and Grassland</t>
  </si>
  <si>
    <t>Sonora-Mojave Desert Scrub</t>
  </si>
  <si>
    <t>Southwest Semi-Desert Chaparral</t>
  </si>
  <si>
    <t>InterMountain Basins Cool Desert Shrubland and Steppe</t>
  </si>
  <si>
    <t>InterMountain Basins Cool Desert Saline Shrubland</t>
  </si>
  <si>
    <t>Columbia Plateau Shrub and Low Sagebrush</t>
  </si>
  <si>
    <t>Inter-Mountain Basin Big Sagebrush and Desert Sagebrush</t>
  </si>
  <si>
    <t>Rocky Mountain Alpine Turf and Subalpine Meadow</t>
  </si>
  <si>
    <t>Inter-Mountain Basins Sparsely Vegetated Systems</t>
  </si>
  <si>
    <t>ESP Name</t>
  </si>
  <si>
    <t>Barren-Rock/Sand/Clay</t>
  </si>
  <si>
    <t>Rocky Mountain Bigtooth Maple Ravine Woodland</t>
  </si>
  <si>
    <t>Great Basin Pinyon-Juniper Woodland</t>
  </si>
  <si>
    <t>Southern Rocky Mountain Dry-Mesic Montane Mixed Conifer Forest and Woodland</t>
  </si>
  <si>
    <t>Inter-Mountain Basins Curl-leaf Mountain Mahogany Woodland and Shrubland</t>
  </si>
  <si>
    <t>Great Basin Xeric Mixed Sagebrush Shrubland</t>
  </si>
  <si>
    <t>Inter-Mountain Basins Big Sagebrush Shrubland</t>
  </si>
  <si>
    <t>Inter-Mountain Basins Mixed Salt Desert Scrub</t>
  </si>
  <si>
    <t>Mojave Mid-Elevation Mixed Desert Scrub</t>
  </si>
  <si>
    <t>Rocky Mountain Lower Montane-Foothill Shrubland</t>
  </si>
  <si>
    <t>Great Basin Semi-Desert Chaparral</t>
  </si>
  <si>
    <t>Rocky Mountain Gambel Oak-Mixed Montane Shrubland</t>
  </si>
  <si>
    <t>Columbia Plateau Low Sagebrush Steppe</t>
  </si>
  <si>
    <t>Inter-Mountain Basins Semi-Desert Shrub-Steppe</t>
  </si>
  <si>
    <t>Inter-Mountain Basins Semi-Desert Grassland</t>
  </si>
  <si>
    <t>Inter-Mountain Basins Greasewood Flat</t>
  </si>
  <si>
    <t>Inter-Mountain Basins Montane Riparian Systems</t>
  </si>
  <si>
    <t>Lifeform Name</t>
  </si>
  <si>
    <t>Forest and Woodland</t>
  </si>
  <si>
    <t>Herbaceous</t>
  </si>
  <si>
    <t>Shrubland</t>
  </si>
  <si>
    <t>Steppe</t>
  </si>
  <si>
    <t>Savanna</t>
  </si>
  <si>
    <t>Cultivated Crops</t>
  </si>
  <si>
    <t>Introduced Upland Vegetation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</si>
</sst>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41</v>
      </c>
      <c r="B1" s="4" t="s">
        <v>9</v>
      </c>
      <c r="C1" s="8">
        <v>2001</v>
      </c>
      <c r="D1" s="8">
        <v>2011</v>
      </c>
      <c r="E1" s="8">
        <v>2019</v>
      </c>
      <c r="F1" s="8">
        <v>2061</v>
      </c>
      <c r="G1" s="8">
        <v>2062</v>
      </c>
      <c r="H1" s="8">
        <v>2079</v>
      </c>
      <c r="I1" s="8">
        <v>2080</v>
      </c>
      <c r="J1" s="8">
        <v>2081</v>
      </c>
      <c r="K1" s="8">
        <v>2082</v>
      </c>
      <c r="L1" s="8">
        <v>2086</v>
      </c>
      <c r="M1" s="8">
        <v>2115</v>
      </c>
      <c r="N1" s="8">
        <v>2125</v>
      </c>
      <c r="O1" s="8">
        <v>2126</v>
      </c>
      <c r="P1" s="8">
        <v>2127</v>
      </c>
      <c r="Q1" s="8">
        <v>2135</v>
      </c>
      <c r="R1" s="8">
        <v>2146</v>
      </c>
      <c r="S1" s="8">
        <v>2153</v>
      </c>
      <c r="T1" s="8">
        <v>2154</v>
      </c>
      <c r="U1" s="8">
        <v>2181</v>
      </c>
      <c r="V1" s="8">
        <v>2182</v>
      </c>
      <c r="W1" s="8">
        <v>2183</v>
      </c>
      <c r="X1" s="8">
        <v>2208</v>
      </c>
      <c r="Y1" s="8">
        <v>2220</v>
      </c>
      <c r="Z1" s="2" t="s">
        <v>3</v>
      </c>
      <c r="AA1" s="24" t="s">
        <v>8</v>
      </c>
    </row>
    <row r="2" spans="1:27" ht="12.75">
      <c r="A2" s="28" t="s">
        <v>42</v>
      </c>
      <c r="B2" s="4">
        <v>2001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2</v>
      </c>
      <c r="AA2" s="25">
        <f>C2/Z2</f>
        <v>0</v>
      </c>
    </row>
    <row r="3" spans="1:27" ht="12.75">
      <c r="A3" s="28" t="s">
        <v>43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0</v>
      </c>
      <c r="AA3" s="25" t="e">
        <f>D3/Z3</f>
        <v>#DIV/0!</v>
      </c>
    </row>
    <row r="4" spans="1:27" ht="12.75">
      <c r="A4" s="28" t="s">
        <v>44</v>
      </c>
      <c r="B4" s="4">
        <v>2019</v>
      </c>
      <c r="C4" s="8">
        <v>0</v>
      </c>
      <c r="D4" s="8">
        <v>0</v>
      </c>
      <c r="E4" s="13">
        <v>28</v>
      </c>
      <c r="F4" s="8">
        <v>0</v>
      </c>
      <c r="G4" s="8">
        <v>0</v>
      </c>
      <c r="H4" s="8">
        <v>3</v>
      </c>
      <c r="I4" s="8">
        <v>0</v>
      </c>
      <c r="J4" s="8">
        <v>3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35</v>
      </c>
      <c r="AA4" s="25">
        <f>E4/Z4</f>
        <v>0.8</v>
      </c>
    </row>
    <row r="5" spans="1:27" ht="12.75">
      <c r="A5" s="28" t="s">
        <v>45</v>
      </c>
      <c r="B5" s="4">
        <v>2061</v>
      </c>
      <c r="C5" s="8">
        <v>0</v>
      </c>
      <c r="D5" s="8">
        <v>0</v>
      </c>
      <c r="E5" s="8">
        <v>1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1</v>
      </c>
      <c r="AA5" s="25">
        <f>F5/Z5</f>
        <v>0</v>
      </c>
    </row>
    <row r="6" spans="1:27" ht="12.75">
      <c r="A6" s="28" t="s">
        <v>46</v>
      </c>
      <c r="B6" s="4">
        <v>2062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</v>
      </c>
      <c r="Z6" s="10">
        <f t="shared" si="0"/>
        <v>4</v>
      </c>
      <c r="AA6" s="25">
        <f>G6/Z6</f>
        <v>0.75</v>
      </c>
    </row>
    <row r="7" spans="1:27" ht="12.75">
      <c r="A7" s="28" t="s">
        <v>47</v>
      </c>
      <c r="B7" s="4">
        <v>2079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4</v>
      </c>
      <c r="I7" s="8">
        <v>5</v>
      </c>
      <c r="J7" s="8">
        <v>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10">
        <f t="shared" si="0"/>
        <v>16</v>
      </c>
      <c r="AA7" s="25">
        <f>H7/Z7</f>
        <v>0.25</v>
      </c>
    </row>
    <row r="8" spans="1:27" ht="12.75">
      <c r="A8" s="28" t="s">
        <v>48</v>
      </c>
      <c r="B8" s="4">
        <v>2080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11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16</v>
      </c>
      <c r="AA8" s="25">
        <f>I8/Z8</f>
        <v>0.6875</v>
      </c>
    </row>
    <row r="9" spans="1:27" ht="12.75">
      <c r="A9" s="28" t="s">
        <v>49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13">
        <v>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10">
        <f t="shared" si="0"/>
        <v>11</v>
      </c>
      <c r="AA9" s="25">
        <f>J9/Z9</f>
        <v>0.6363636363636364</v>
      </c>
    </row>
    <row r="10" spans="1:27" ht="12.75">
      <c r="A10" s="28" t="s">
        <v>50</v>
      </c>
      <c r="B10" s="4">
        <v>2082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1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3</v>
      </c>
      <c r="AA10" s="25">
        <f>K10/Z10</f>
        <v>0.3333333333333333</v>
      </c>
    </row>
    <row r="11" spans="1:27" s="1" customFormat="1" ht="12.75">
      <c r="A11" s="29" t="s">
        <v>51</v>
      </c>
      <c r="B11" s="4">
        <v>2086</v>
      </c>
      <c r="C11" s="8">
        <v>0</v>
      </c>
      <c r="D11" s="8">
        <v>1</v>
      </c>
      <c r="E11" s="8">
        <v>1</v>
      </c>
      <c r="F11" s="8">
        <v>0</v>
      </c>
      <c r="G11" s="8">
        <v>0</v>
      </c>
      <c r="H11" s="8">
        <v>1</v>
      </c>
      <c r="I11" s="8">
        <v>2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6</v>
      </c>
      <c r="AA11" s="25">
        <f>L11/Z11</f>
        <v>0</v>
      </c>
    </row>
    <row r="12" spans="1:27" ht="12.75">
      <c r="A12" s="28" t="s">
        <v>52</v>
      </c>
      <c r="B12" s="4">
        <v>2115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0</v>
      </c>
    </row>
    <row r="13" spans="1:27" ht="12.75">
      <c r="A13" s="28" t="s">
        <v>53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4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6</v>
      </c>
      <c r="AA13" s="25">
        <f>N13/Z13</f>
        <v>0.3333333333333333</v>
      </c>
    </row>
    <row r="14" spans="1:27" ht="12.75">
      <c r="A14" s="28" t="s">
        <v>54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10">
        <f t="shared" si="0"/>
        <v>2</v>
      </c>
      <c r="AA14" s="25">
        <f>O14/Z14</f>
        <v>0</v>
      </c>
    </row>
    <row r="15" spans="1:27" ht="12.75">
      <c r="A15" s="28" t="s">
        <v>55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1</v>
      </c>
      <c r="AA15" s="25">
        <f>P15/Z15</f>
        <v>0</v>
      </c>
    </row>
    <row r="16" spans="1:27" ht="12.75">
      <c r="A16" s="28" t="s">
        <v>56</v>
      </c>
      <c r="B16" s="4">
        <v>2135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5</v>
      </c>
      <c r="AA16" s="25">
        <f>Q16/Z16</f>
        <v>0</v>
      </c>
    </row>
    <row r="17" spans="1:27" ht="12.75">
      <c r="A17" s="28" t="s">
        <v>57</v>
      </c>
      <c r="B17" s="4">
        <v>2146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58</v>
      </c>
      <c r="B18" s="4">
        <v>2153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7</v>
      </c>
      <c r="AA18" s="25">
        <f>S18/Z18</f>
        <v>0.2857142857142857</v>
      </c>
    </row>
    <row r="19" spans="1:27" ht="12.75">
      <c r="A19" s="28" t="s">
        <v>59</v>
      </c>
      <c r="B19" s="4">
        <v>2154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2</v>
      </c>
      <c r="AA19" s="25">
        <f>T19/Z19</f>
        <v>0</v>
      </c>
    </row>
    <row r="20" spans="1:27" ht="12.75">
      <c r="A20" s="28" t="s">
        <v>60</v>
      </c>
      <c r="B20" s="4">
        <v>2181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1</v>
      </c>
      <c r="V20" s="8">
        <v>0</v>
      </c>
      <c r="W20" s="8">
        <v>0</v>
      </c>
      <c r="X20" s="8">
        <v>0</v>
      </c>
      <c r="Y20" s="8">
        <v>0</v>
      </c>
      <c r="Z20" s="10">
        <f t="shared" si="0"/>
        <v>3</v>
      </c>
      <c r="AA20" s="25">
        <f>U20/Z20</f>
        <v>0.3333333333333333</v>
      </c>
    </row>
    <row r="21" spans="1:27" ht="12.75">
      <c r="A21" s="28" t="s">
        <v>61</v>
      </c>
      <c r="B21" s="4">
        <v>2182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10">
        <f t="shared" si="0"/>
        <v>3</v>
      </c>
      <c r="AA21" s="25">
        <f>V21/Z21</f>
        <v>0</v>
      </c>
    </row>
    <row r="22" spans="1:27" ht="12.75">
      <c r="A22" s="28" t="s">
        <v>62</v>
      </c>
      <c r="B22" s="4">
        <v>2183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3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3</v>
      </c>
      <c r="X22" s="8">
        <v>0</v>
      </c>
      <c r="Y22" s="8">
        <v>0</v>
      </c>
      <c r="Z22" s="10">
        <f t="shared" si="0"/>
        <v>7</v>
      </c>
      <c r="AA22" s="25">
        <f>W22/Z22</f>
        <v>0.42857142857142855</v>
      </c>
    </row>
    <row r="23" spans="1:27" ht="12.75">
      <c r="A23" s="28" t="s">
        <v>63</v>
      </c>
      <c r="B23" s="4">
        <v>2208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1</v>
      </c>
      <c r="Z23" s="10">
        <f t="shared" si="0"/>
        <v>1</v>
      </c>
      <c r="AA23" s="25">
        <f>X23/Z23</f>
        <v>0</v>
      </c>
    </row>
    <row r="24" spans="1:27" ht="12.75">
      <c r="A24" s="28" t="s">
        <v>64</v>
      </c>
      <c r="B24" s="4">
        <v>2220</v>
      </c>
      <c r="C24" s="8">
        <v>0</v>
      </c>
      <c r="D24" s="8">
        <v>0</v>
      </c>
      <c r="E24" s="8">
        <v>0</v>
      </c>
      <c r="F24" s="8">
        <v>0</v>
      </c>
      <c r="G24" s="8">
        <v>3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13">
        <v>3</v>
      </c>
      <c r="Z24" s="10">
        <f t="shared" si="0"/>
        <v>7</v>
      </c>
      <c r="AA24" s="25">
        <f>Y24/Z24</f>
        <v>0.42857142857142855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0</v>
      </c>
      <c r="D25" s="14">
        <f t="shared" si="1"/>
        <v>1</v>
      </c>
      <c r="E25" s="14">
        <f t="shared" si="1"/>
        <v>35</v>
      </c>
      <c r="F25" s="14">
        <f t="shared" si="1"/>
        <v>0</v>
      </c>
      <c r="G25" s="14">
        <f t="shared" si="1"/>
        <v>6</v>
      </c>
      <c r="H25" s="14">
        <f t="shared" si="1"/>
        <v>16</v>
      </c>
      <c r="I25" s="14">
        <f t="shared" si="1"/>
        <v>27</v>
      </c>
      <c r="J25" s="14">
        <f t="shared" si="1"/>
        <v>27</v>
      </c>
      <c r="K25" s="14">
        <f t="shared" si="1"/>
        <v>2</v>
      </c>
      <c r="L25" s="15">
        <f t="shared" si="1"/>
        <v>1</v>
      </c>
      <c r="M25" s="14">
        <f t="shared" si="1"/>
        <v>0</v>
      </c>
      <c r="N25" s="14">
        <f t="shared" si="1"/>
        <v>4</v>
      </c>
      <c r="O25" s="14">
        <f t="shared" si="1"/>
        <v>0</v>
      </c>
      <c r="P25" s="14">
        <f t="shared" si="1"/>
        <v>0</v>
      </c>
      <c r="Q25" s="14">
        <f t="shared" si="1"/>
        <v>1</v>
      </c>
      <c r="R25" s="14">
        <f t="shared" si="1"/>
        <v>0</v>
      </c>
      <c r="S25" s="14">
        <f t="shared" si="1"/>
        <v>5</v>
      </c>
      <c r="T25" s="14">
        <f t="shared" si="1"/>
        <v>3</v>
      </c>
      <c r="U25" s="14">
        <f t="shared" si="1"/>
        <v>1</v>
      </c>
      <c r="V25" s="14">
        <f t="shared" si="1"/>
        <v>0</v>
      </c>
      <c r="W25" s="14">
        <f t="shared" si="1"/>
        <v>4</v>
      </c>
      <c r="X25" s="14">
        <f t="shared" si="1"/>
        <v>0</v>
      </c>
      <c r="Y25" s="14">
        <f t="shared" si="1"/>
        <v>8</v>
      </c>
      <c r="Z25" s="12"/>
    </row>
    <row r="26" spans="2:25" ht="39" customHeight="1" thickBot="1">
      <c r="B26" s="22" t="s">
        <v>6</v>
      </c>
      <c r="C26" s="23" t="e">
        <f>C2/C25</f>
        <v>#DIV/0!</v>
      </c>
      <c r="D26" s="23">
        <f>D3/D25</f>
        <v>0</v>
      </c>
      <c r="E26" s="23">
        <f>E4/E25</f>
        <v>0.8</v>
      </c>
      <c r="F26" s="23" t="e">
        <f>F5/F25</f>
        <v>#DIV/0!</v>
      </c>
      <c r="G26" s="23">
        <f>G6/G25</f>
        <v>0.5</v>
      </c>
      <c r="H26" s="23">
        <f>H7/H25</f>
        <v>0.25</v>
      </c>
      <c r="I26" s="23">
        <f>I8/I25</f>
        <v>0.4074074074074074</v>
      </c>
      <c r="J26" s="23">
        <f>J9/J25</f>
        <v>0.25925925925925924</v>
      </c>
      <c r="K26" s="23">
        <f>K10/K25</f>
        <v>0.5</v>
      </c>
      <c r="L26" s="23">
        <f>L11/L25</f>
        <v>0</v>
      </c>
      <c r="M26" s="23" t="e">
        <f>M12/M25</f>
        <v>#DIV/0!</v>
      </c>
      <c r="N26" s="23">
        <f>N13/N25</f>
        <v>0.5</v>
      </c>
      <c r="O26" s="23" t="e">
        <f>O14/O25</f>
        <v>#DIV/0!</v>
      </c>
      <c r="P26" s="23" t="e">
        <f>P15/P25</f>
        <v>#DIV/0!</v>
      </c>
      <c r="Q26" s="23">
        <f>Q16/Q25</f>
        <v>0</v>
      </c>
      <c r="R26" s="23" t="e">
        <f>R17/R25</f>
        <v>#DIV/0!</v>
      </c>
      <c r="S26" s="23">
        <f>S18/S25</f>
        <v>0.4</v>
      </c>
      <c r="T26" s="23">
        <f>T19/T25</f>
        <v>0</v>
      </c>
      <c r="U26" s="23">
        <f>U20/U25</f>
        <v>1</v>
      </c>
      <c r="V26" s="23" t="e">
        <f>V21/V25</f>
        <v>#DIV/0!</v>
      </c>
      <c r="W26" s="23">
        <f>W22/W25</f>
        <v>0.75</v>
      </c>
      <c r="X26" s="23" t="e">
        <f>X23/X25</f>
        <v>#DIV/0!</v>
      </c>
      <c r="Y26" s="23">
        <f>Y24/Y25</f>
        <v>0.375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28</v>
      </c>
      <c r="F27" s="16">
        <f>F5</f>
        <v>0</v>
      </c>
      <c r="G27" s="16">
        <f>G6</f>
        <v>3</v>
      </c>
      <c r="H27" s="16">
        <f>H7</f>
        <v>4</v>
      </c>
      <c r="I27" s="16">
        <f>I8</f>
        <v>11</v>
      </c>
      <c r="J27" s="16">
        <f>J9</f>
        <v>7</v>
      </c>
      <c r="K27" s="16">
        <f>K10</f>
        <v>1</v>
      </c>
      <c r="L27" s="17">
        <f>L11</f>
        <v>0</v>
      </c>
      <c r="M27" s="16">
        <f>M12</f>
        <v>0</v>
      </c>
      <c r="N27" s="16">
        <f>N13</f>
        <v>2</v>
      </c>
      <c r="O27" s="16">
        <f>O14</f>
        <v>0</v>
      </c>
      <c r="P27" s="16">
        <f>P15</f>
        <v>0</v>
      </c>
      <c r="Q27" s="16">
        <f>Q16</f>
        <v>0</v>
      </c>
      <c r="R27" s="16">
        <f>R17</f>
        <v>0</v>
      </c>
      <c r="S27" s="16">
        <f>S18</f>
        <v>2</v>
      </c>
      <c r="T27" s="16">
        <f>T19</f>
        <v>0</v>
      </c>
      <c r="U27" s="16">
        <f>U20</f>
        <v>1</v>
      </c>
      <c r="V27" s="16">
        <f>V21</f>
        <v>0</v>
      </c>
      <c r="W27" s="16">
        <f>W22</f>
        <v>3</v>
      </c>
      <c r="X27" s="16">
        <f>X23</f>
        <v>0</v>
      </c>
      <c r="Y27" s="16">
        <f>Y24</f>
        <v>3</v>
      </c>
    </row>
    <row r="28" spans="4:5" ht="13.5" thickBot="1">
      <c r="D28" s="18">
        <f>SUM(Z2:Z24)</f>
        <v>141</v>
      </c>
      <c r="E28" s="27" t="s">
        <v>0</v>
      </c>
    </row>
    <row r="29" spans="4:5" ht="13.5" thickBot="1">
      <c r="D29" s="20">
        <f>SUM(C27:Y27)</f>
        <v>65</v>
      </c>
      <c r="E29" s="27" t="s">
        <v>1</v>
      </c>
    </row>
    <row r="31" spans="4:5" ht="12.75">
      <c r="D31" s="21">
        <f>D29/D28</f>
        <v>0.46099290780141844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41</v>
      </c>
      <c r="B1" s="4" t="s">
        <v>9</v>
      </c>
      <c r="C1" s="8">
        <v>2001</v>
      </c>
      <c r="D1" s="8">
        <v>2011</v>
      </c>
      <c r="E1" s="8">
        <v>2019</v>
      </c>
      <c r="F1" s="8">
        <v>2061</v>
      </c>
      <c r="G1" s="8">
        <v>2062</v>
      </c>
      <c r="H1" s="8">
        <v>2079</v>
      </c>
      <c r="I1" s="8">
        <v>2080</v>
      </c>
      <c r="J1" s="8">
        <v>2081</v>
      </c>
      <c r="K1" s="8">
        <v>2082</v>
      </c>
      <c r="L1" s="8">
        <v>2086</v>
      </c>
      <c r="M1" s="8">
        <v>2115</v>
      </c>
      <c r="N1" s="8">
        <v>2125</v>
      </c>
      <c r="O1" s="8">
        <v>2126</v>
      </c>
      <c r="P1" s="8">
        <v>2127</v>
      </c>
      <c r="Q1" s="8">
        <v>2135</v>
      </c>
      <c r="R1" s="8">
        <v>2146</v>
      </c>
      <c r="S1" s="8">
        <v>2153</v>
      </c>
      <c r="T1" s="8">
        <v>2154</v>
      </c>
      <c r="U1" s="8">
        <v>2181</v>
      </c>
      <c r="V1" s="8">
        <v>2182</v>
      </c>
      <c r="W1" s="8">
        <v>2183</v>
      </c>
      <c r="X1" s="8">
        <v>2208</v>
      </c>
      <c r="Y1" s="8">
        <v>2220</v>
      </c>
      <c r="Z1" s="2" t="s">
        <v>3</v>
      </c>
      <c r="AA1" s="24" t="s">
        <v>8</v>
      </c>
    </row>
    <row r="2" spans="1:27" ht="12.75">
      <c r="A2" s="28" t="s">
        <v>42</v>
      </c>
      <c r="B2" s="4">
        <v>2001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2</v>
      </c>
      <c r="AA2" s="25">
        <f>C2/Z2</f>
        <v>0</v>
      </c>
    </row>
    <row r="3" spans="1:27" ht="12.75">
      <c r="A3" s="28" t="s">
        <v>43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0</v>
      </c>
      <c r="AA3" s="25" t="e">
        <f>D3/Z3</f>
        <v>#DIV/0!</v>
      </c>
    </row>
    <row r="4" spans="1:27" ht="12.75">
      <c r="A4" s="28" t="s">
        <v>44</v>
      </c>
      <c r="B4" s="4">
        <v>2019</v>
      </c>
      <c r="C4" s="8">
        <v>0</v>
      </c>
      <c r="D4" s="8">
        <v>0</v>
      </c>
      <c r="E4" s="13">
        <v>30</v>
      </c>
      <c r="F4" s="8">
        <v>0</v>
      </c>
      <c r="G4" s="8">
        <v>0</v>
      </c>
      <c r="H4" s="8">
        <v>3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35</v>
      </c>
      <c r="AA4" s="25">
        <f>E4/Z4</f>
        <v>0.8571428571428571</v>
      </c>
    </row>
    <row r="5" spans="1:27" ht="12.75">
      <c r="A5" s="28" t="s">
        <v>45</v>
      </c>
      <c r="B5" s="4">
        <v>2061</v>
      </c>
      <c r="C5" s="8">
        <v>0</v>
      </c>
      <c r="D5" s="8">
        <v>0</v>
      </c>
      <c r="E5" s="8">
        <v>1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1</v>
      </c>
      <c r="AA5" s="25">
        <f>F5/Z5</f>
        <v>0</v>
      </c>
    </row>
    <row r="6" spans="1:27" ht="12.75">
      <c r="A6" s="28" t="s">
        <v>46</v>
      </c>
      <c r="B6" s="4">
        <v>2062</v>
      </c>
      <c r="C6" s="8">
        <v>0</v>
      </c>
      <c r="D6" s="8">
        <v>1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f t="shared" si="0"/>
        <v>4</v>
      </c>
      <c r="AA6" s="25">
        <f>G6/Z6</f>
        <v>0.75</v>
      </c>
    </row>
    <row r="7" spans="1:27" ht="12.75">
      <c r="A7" s="28" t="s">
        <v>47</v>
      </c>
      <c r="B7" s="4">
        <v>2079</v>
      </c>
      <c r="C7" s="8">
        <v>0</v>
      </c>
      <c r="D7" s="8">
        <v>0</v>
      </c>
      <c r="E7" s="8">
        <v>2</v>
      </c>
      <c r="F7" s="8">
        <v>0</v>
      </c>
      <c r="G7" s="8">
        <v>0</v>
      </c>
      <c r="H7" s="13">
        <v>3</v>
      </c>
      <c r="I7" s="8">
        <v>5</v>
      </c>
      <c r="J7" s="8">
        <v>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10">
        <f t="shared" si="0"/>
        <v>16</v>
      </c>
      <c r="AA7" s="25">
        <f>H7/Z7</f>
        <v>0.1875</v>
      </c>
    </row>
    <row r="8" spans="1:27" ht="12.75">
      <c r="A8" s="28" t="s">
        <v>48</v>
      </c>
      <c r="B8" s="4">
        <v>2080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2</v>
      </c>
      <c r="I8" s="13">
        <v>10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16</v>
      </c>
      <c r="AA8" s="25">
        <f>I8/Z8</f>
        <v>0.625</v>
      </c>
    </row>
    <row r="9" spans="1:27" ht="12.75">
      <c r="A9" s="28" t="s">
        <v>49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10">
        <f t="shared" si="0"/>
        <v>11</v>
      </c>
      <c r="AA9" s="25">
        <f>J9/Z9</f>
        <v>0.7272727272727273</v>
      </c>
    </row>
    <row r="10" spans="1:27" ht="12.75">
      <c r="A10" s="28" t="s">
        <v>50</v>
      </c>
      <c r="B10" s="4">
        <v>2082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3</v>
      </c>
      <c r="AA10" s="25">
        <f>K10/Z10</f>
        <v>0.3333333333333333</v>
      </c>
    </row>
    <row r="11" spans="1:27" s="1" customFormat="1" ht="12.75">
      <c r="A11" s="29" t="s">
        <v>51</v>
      </c>
      <c r="B11" s="4">
        <v>2086</v>
      </c>
      <c r="C11" s="8">
        <v>0</v>
      </c>
      <c r="D11" s="8">
        <v>1</v>
      </c>
      <c r="E11" s="8">
        <v>3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6</v>
      </c>
      <c r="AA11" s="25">
        <f>L11/Z11</f>
        <v>0</v>
      </c>
    </row>
    <row r="12" spans="1:27" ht="12.75">
      <c r="A12" s="28" t="s">
        <v>52</v>
      </c>
      <c r="B12" s="4">
        <v>2115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0</v>
      </c>
    </row>
    <row r="13" spans="1:27" ht="12.75">
      <c r="A13" s="28" t="s">
        <v>53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4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6</v>
      </c>
      <c r="AA13" s="25">
        <f>N13/Z13</f>
        <v>0.3333333333333333</v>
      </c>
    </row>
    <row r="14" spans="1:27" ht="12.75">
      <c r="A14" s="28" t="s">
        <v>54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10">
        <f t="shared" si="0"/>
        <v>2</v>
      </c>
      <c r="AA14" s="25">
        <f>O14/Z14</f>
        <v>0</v>
      </c>
    </row>
    <row r="15" spans="1:27" ht="12.75">
      <c r="A15" s="28" t="s">
        <v>55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1</v>
      </c>
      <c r="AA15" s="25">
        <f>P15/Z15</f>
        <v>1</v>
      </c>
    </row>
    <row r="16" spans="1:27" ht="12.75">
      <c r="A16" s="28" t="s">
        <v>56</v>
      </c>
      <c r="B16" s="4">
        <v>2135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5</v>
      </c>
      <c r="AA16" s="25">
        <f>Q16/Z16</f>
        <v>0</v>
      </c>
    </row>
    <row r="17" spans="1:27" ht="12.75">
      <c r="A17" s="28" t="s">
        <v>57</v>
      </c>
      <c r="B17" s="4">
        <v>2146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58</v>
      </c>
      <c r="B18" s="4">
        <v>2153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7</v>
      </c>
      <c r="AA18" s="25">
        <f>S18/Z18</f>
        <v>0.2857142857142857</v>
      </c>
    </row>
    <row r="19" spans="1:27" ht="12.75">
      <c r="A19" s="28" t="s">
        <v>59</v>
      </c>
      <c r="B19" s="4">
        <v>2154</v>
      </c>
      <c r="C19" s="8">
        <v>0</v>
      </c>
      <c r="D19" s="8">
        <v>0</v>
      </c>
      <c r="E19" s="8">
        <v>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2</v>
      </c>
      <c r="AA19" s="25">
        <f>T19/Z19</f>
        <v>0</v>
      </c>
    </row>
    <row r="20" spans="1:27" ht="12.75">
      <c r="A20" s="28" t="s">
        <v>60</v>
      </c>
      <c r="B20" s="4">
        <v>2181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1</v>
      </c>
      <c r="V20" s="8">
        <v>0</v>
      </c>
      <c r="W20" s="8">
        <v>0</v>
      </c>
      <c r="X20" s="8">
        <v>0</v>
      </c>
      <c r="Y20" s="8">
        <v>0</v>
      </c>
      <c r="Z20" s="10">
        <f t="shared" si="0"/>
        <v>3</v>
      </c>
      <c r="AA20" s="25">
        <f>U20/Z20</f>
        <v>0.3333333333333333</v>
      </c>
    </row>
    <row r="21" spans="1:27" ht="12.75">
      <c r="A21" s="28" t="s">
        <v>61</v>
      </c>
      <c r="B21" s="4">
        <v>2182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1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10">
        <f t="shared" si="0"/>
        <v>3</v>
      </c>
      <c r="AA21" s="25">
        <f>V21/Z21</f>
        <v>0</v>
      </c>
    </row>
    <row r="22" spans="1:27" ht="12.75">
      <c r="A22" s="28" t="s">
        <v>62</v>
      </c>
      <c r="B22" s="4">
        <v>2183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13">
        <v>3</v>
      </c>
      <c r="X22" s="8">
        <v>0</v>
      </c>
      <c r="Y22" s="8">
        <v>0</v>
      </c>
      <c r="Z22" s="10">
        <f t="shared" si="0"/>
        <v>7</v>
      </c>
      <c r="AA22" s="25">
        <f>W22/Z22</f>
        <v>0.42857142857142855</v>
      </c>
    </row>
    <row r="23" spans="1:27" ht="12.75">
      <c r="A23" s="28" t="s">
        <v>63</v>
      </c>
      <c r="B23" s="4">
        <v>2208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1</v>
      </c>
      <c r="Z23" s="10">
        <f t="shared" si="0"/>
        <v>1</v>
      </c>
      <c r="AA23" s="25">
        <f>X23/Z23</f>
        <v>0</v>
      </c>
    </row>
    <row r="24" spans="1:27" ht="12.75">
      <c r="A24" s="28" t="s">
        <v>64</v>
      </c>
      <c r="B24" s="4">
        <v>2220</v>
      </c>
      <c r="C24" s="8">
        <v>0</v>
      </c>
      <c r="D24" s="8">
        <v>0</v>
      </c>
      <c r="E24" s="8">
        <v>1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4</v>
      </c>
      <c r="Z24" s="10">
        <f t="shared" si="0"/>
        <v>7</v>
      </c>
      <c r="AA24" s="25">
        <f>Y24/Z24</f>
        <v>0.5714285714285714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0</v>
      </c>
      <c r="D25" s="14">
        <f t="shared" si="1"/>
        <v>2</v>
      </c>
      <c r="E25" s="14">
        <f t="shared" si="1"/>
        <v>42</v>
      </c>
      <c r="F25" s="14">
        <f t="shared" si="1"/>
        <v>0</v>
      </c>
      <c r="G25" s="14">
        <f t="shared" si="1"/>
        <v>6</v>
      </c>
      <c r="H25" s="14">
        <f t="shared" si="1"/>
        <v>12</v>
      </c>
      <c r="I25" s="14">
        <f t="shared" si="1"/>
        <v>25</v>
      </c>
      <c r="J25" s="14">
        <f t="shared" si="1"/>
        <v>27</v>
      </c>
      <c r="K25" s="14">
        <f t="shared" si="1"/>
        <v>2</v>
      </c>
      <c r="L25" s="15">
        <f t="shared" si="1"/>
        <v>0</v>
      </c>
      <c r="M25" s="14">
        <f t="shared" si="1"/>
        <v>0</v>
      </c>
      <c r="N25" s="14">
        <f t="shared" si="1"/>
        <v>4</v>
      </c>
      <c r="O25" s="14">
        <f t="shared" si="1"/>
        <v>0</v>
      </c>
      <c r="P25" s="14">
        <f t="shared" si="1"/>
        <v>1</v>
      </c>
      <c r="Q25" s="14">
        <f t="shared" si="1"/>
        <v>0</v>
      </c>
      <c r="R25" s="14">
        <f t="shared" si="1"/>
        <v>0</v>
      </c>
      <c r="S25" s="14">
        <f t="shared" si="1"/>
        <v>5</v>
      </c>
      <c r="T25" s="14">
        <f t="shared" si="1"/>
        <v>0</v>
      </c>
      <c r="U25" s="14">
        <f t="shared" si="1"/>
        <v>3</v>
      </c>
      <c r="V25" s="14">
        <f t="shared" si="1"/>
        <v>0</v>
      </c>
      <c r="W25" s="14">
        <f t="shared" si="1"/>
        <v>4</v>
      </c>
      <c r="X25" s="14">
        <f t="shared" si="1"/>
        <v>0</v>
      </c>
      <c r="Y25" s="14">
        <f t="shared" si="1"/>
        <v>8</v>
      </c>
      <c r="Z25" s="12"/>
    </row>
    <row r="26" spans="2:25" ht="39" customHeight="1" thickBot="1">
      <c r="B26" s="22" t="s">
        <v>6</v>
      </c>
      <c r="C26" s="23" t="e">
        <f>C2/C25</f>
        <v>#DIV/0!</v>
      </c>
      <c r="D26" s="23">
        <f>D3/D25</f>
        <v>0</v>
      </c>
      <c r="E26" s="23">
        <f>E4/E25</f>
        <v>0.7142857142857143</v>
      </c>
      <c r="F26" s="23" t="e">
        <f>F5/F25</f>
        <v>#DIV/0!</v>
      </c>
      <c r="G26" s="23">
        <f>G6/G25</f>
        <v>0.5</v>
      </c>
      <c r="H26" s="23">
        <f>H7/H25</f>
        <v>0.25</v>
      </c>
      <c r="I26" s="23">
        <f>I8/I25</f>
        <v>0.4</v>
      </c>
      <c r="J26" s="23">
        <f>J9/J25</f>
        <v>0.2962962962962963</v>
      </c>
      <c r="K26" s="23">
        <f>K10/K25</f>
        <v>0.5</v>
      </c>
      <c r="L26" s="23" t="e">
        <f>L11/L25</f>
        <v>#DIV/0!</v>
      </c>
      <c r="M26" s="23" t="e">
        <f>M12/M25</f>
        <v>#DIV/0!</v>
      </c>
      <c r="N26" s="23">
        <f>N13/N25</f>
        <v>0.5</v>
      </c>
      <c r="O26" s="23" t="e">
        <f>O14/O25</f>
        <v>#DIV/0!</v>
      </c>
      <c r="P26" s="23">
        <f>P15/P25</f>
        <v>1</v>
      </c>
      <c r="Q26" s="23" t="e">
        <f>Q16/Q25</f>
        <v>#DIV/0!</v>
      </c>
      <c r="R26" s="23" t="e">
        <f>R17/R25</f>
        <v>#DIV/0!</v>
      </c>
      <c r="S26" s="23">
        <f>S18/S25</f>
        <v>0.4</v>
      </c>
      <c r="T26" s="23" t="e">
        <f>T19/T25</f>
        <v>#DIV/0!</v>
      </c>
      <c r="U26" s="23">
        <f>U20/U25</f>
        <v>0.3333333333333333</v>
      </c>
      <c r="V26" s="23" t="e">
        <f>V21/V25</f>
        <v>#DIV/0!</v>
      </c>
      <c r="W26" s="23">
        <f>W22/W25</f>
        <v>0.75</v>
      </c>
      <c r="X26" s="23" t="e">
        <f>X23/X25</f>
        <v>#DIV/0!</v>
      </c>
      <c r="Y26" s="23">
        <f>Y24/Y25</f>
        <v>0.5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30</v>
      </c>
      <c r="F27" s="16">
        <f>F5</f>
        <v>0</v>
      </c>
      <c r="G27" s="16">
        <f>G6</f>
        <v>3</v>
      </c>
      <c r="H27" s="16">
        <f>H7</f>
        <v>3</v>
      </c>
      <c r="I27" s="16">
        <f>I8</f>
        <v>10</v>
      </c>
      <c r="J27" s="16">
        <f>J9</f>
        <v>8</v>
      </c>
      <c r="K27" s="16">
        <f>K10</f>
        <v>1</v>
      </c>
      <c r="L27" s="17">
        <f>L11</f>
        <v>0</v>
      </c>
      <c r="M27" s="16">
        <f>M12</f>
        <v>0</v>
      </c>
      <c r="N27" s="16">
        <f>N13</f>
        <v>2</v>
      </c>
      <c r="O27" s="16">
        <f>O14</f>
        <v>0</v>
      </c>
      <c r="P27" s="16">
        <f>P15</f>
        <v>1</v>
      </c>
      <c r="Q27" s="16">
        <f>Q16</f>
        <v>0</v>
      </c>
      <c r="R27" s="16">
        <f>R17</f>
        <v>0</v>
      </c>
      <c r="S27" s="16">
        <f>S18</f>
        <v>2</v>
      </c>
      <c r="T27" s="16">
        <f>T19</f>
        <v>0</v>
      </c>
      <c r="U27" s="16">
        <f>U20</f>
        <v>1</v>
      </c>
      <c r="V27" s="16">
        <f>V21</f>
        <v>0</v>
      </c>
      <c r="W27" s="16">
        <f>W22</f>
        <v>3</v>
      </c>
      <c r="X27" s="16">
        <f>X23</f>
        <v>0</v>
      </c>
      <c r="Y27" s="16">
        <f>Y24</f>
        <v>4</v>
      </c>
    </row>
    <row r="28" spans="4:5" ht="13.5" thickBot="1">
      <c r="D28" s="18">
        <f>SUM(Z2:Z24)</f>
        <v>141</v>
      </c>
      <c r="E28" s="27" t="s">
        <v>0</v>
      </c>
    </row>
    <row r="29" spans="4:5" ht="13.5" thickBot="1">
      <c r="D29" s="20">
        <f>SUM(C27:Y27)</f>
        <v>68</v>
      </c>
      <c r="E29" s="27" t="s">
        <v>1</v>
      </c>
    </row>
    <row r="31" spans="4:5" ht="12.75">
      <c r="D31" s="21">
        <f>D29/D28</f>
        <v>0.48226950354609927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65</v>
      </c>
      <c r="B1" s="4" t="s">
        <v>5</v>
      </c>
      <c r="C1" s="8">
        <v>1200</v>
      </c>
      <c r="D1" s="8">
        <v>1310</v>
      </c>
      <c r="E1" s="8">
        <v>2220</v>
      </c>
      <c r="F1" s="8">
        <v>2512</v>
      </c>
      <c r="G1" s="8">
        <v>2513</v>
      </c>
      <c r="H1" s="8">
        <v>2519</v>
      </c>
      <c r="I1" s="8">
        <v>2521</v>
      </c>
      <c r="J1" s="8">
        <v>2603</v>
      </c>
      <c r="K1" s="8">
        <v>2605</v>
      </c>
      <c r="L1" s="8">
        <v>2608</v>
      </c>
      <c r="M1" s="8">
        <v>2609</v>
      </c>
      <c r="N1" s="8">
        <v>2615</v>
      </c>
      <c r="O1" s="8">
        <v>2807</v>
      </c>
      <c r="P1" s="8">
        <v>3001</v>
      </c>
      <c r="Q1" s="2" t="s">
        <v>3</v>
      </c>
      <c r="R1" s="24" t="s">
        <v>8</v>
      </c>
    </row>
    <row r="2" spans="1:18" ht="12.75">
      <c r="A2" s="28" t="s">
        <v>66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104</v>
      </c>
      <c r="B3" s="4">
        <v>1310</v>
      </c>
      <c r="C3" s="8">
        <v>0</v>
      </c>
      <c r="D3" s="13">
        <v>1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2</v>
      </c>
      <c r="R3" s="25">
        <f>D3/Q3</f>
        <v>0.5</v>
      </c>
    </row>
    <row r="4" spans="1:18" ht="12.75">
      <c r="A4" s="28" t="s">
        <v>105</v>
      </c>
      <c r="B4" s="4">
        <v>2220</v>
      </c>
      <c r="C4" s="8">
        <v>0</v>
      </c>
      <c r="D4" s="8">
        <v>0</v>
      </c>
      <c r="E4" s="13">
        <v>4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4</v>
      </c>
      <c r="N4" s="8">
        <v>4</v>
      </c>
      <c r="O4" s="8">
        <v>0</v>
      </c>
      <c r="P4" s="8">
        <v>0</v>
      </c>
      <c r="Q4" s="10">
        <f t="shared" si="0"/>
        <v>13</v>
      </c>
      <c r="R4" s="25">
        <f>E4/Q4</f>
        <v>0.3076923076923077</v>
      </c>
    </row>
    <row r="5" spans="1:18" ht="12.75">
      <c r="A5" s="28" t="s">
        <v>67</v>
      </c>
      <c r="B5" s="4">
        <v>2512</v>
      </c>
      <c r="C5" s="8">
        <v>0</v>
      </c>
      <c r="D5" s="8">
        <v>0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1</v>
      </c>
      <c r="R5" s="25">
        <f>F5/Q5</f>
        <v>0</v>
      </c>
    </row>
    <row r="6" spans="1:18" ht="12.75">
      <c r="A6" s="28" t="s">
        <v>68</v>
      </c>
      <c r="B6" s="4">
        <v>2513</v>
      </c>
      <c r="C6" s="8">
        <v>0</v>
      </c>
      <c r="D6" s="8">
        <v>0</v>
      </c>
      <c r="E6" s="8">
        <v>0</v>
      </c>
      <c r="F6" s="8">
        <v>0</v>
      </c>
      <c r="G6" s="13">
        <v>40</v>
      </c>
      <c r="H6" s="8">
        <v>2</v>
      </c>
      <c r="I6" s="8">
        <v>0</v>
      </c>
      <c r="J6" s="8">
        <v>1</v>
      </c>
      <c r="K6" s="8">
        <v>0</v>
      </c>
      <c r="L6" s="8">
        <v>0</v>
      </c>
      <c r="M6" s="8">
        <v>3</v>
      </c>
      <c r="N6" s="8">
        <v>3</v>
      </c>
      <c r="O6" s="8">
        <v>0</v>
      </c>
      <c r="P6" s="8">
        <v>0</v>
      </c>
      <c r="Q6" s="10">
        <f t="shared" si="0"/>
        <v>49</v>
      </c>
      <c r="R6" s="25">
        <f>G6/Q6</f>
        <v>0.8163265306122449</v>
      </c>
    </row>
    <row r="7" spans="1:18" ht="12.75">
      <c r="A7" s="28" t="s">
        <v>69</v>
      </c>
      <c r="B7" s="4">
        <v>2519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10">
        <f t="shared" si="0"/>
        <v>2</v>
      </c>
      <c r="R7" s="25">
        <f>H7/Q7</f>
        <v>0</v>
      </c>
    </row>
    <row r="8" spans="1:18" ht="12.75">
      <c r="A8" s="28" t="s">
        <v>70</v>
      </c>
      <c r="B8" s="4">
        <v>2521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</v>
      </c>
      <c r="R8" s="25">
        <f>I8/Q8</f>
        <v>0</v>
      </c>
    </row>
    <row r="9" spans="1:18" ht="12.75">
      <c r="A9" s="28" t="s">
        <v>71</v>
      </c>
      <c r="B9" s="4">
        <v>2603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1</v>
      </c>
      <c r="J9" s="13">
        <v>0</v>
      </c>
      <c r="K9" s="8">
        <v>1</v>
      </c>
      <c r="L9" s="8">
        <v>0</v>
      </c>
      <c r="M9" s="8">
        <v>0</v>
      </c>
      <c r="N9" s="8">
        <v>3</v>
      </c>
      <c r="O9" s="8">
        <v>0</v>
      </c>
      <c r="P9" s="8">
        <v>0</v>
      </c>
      <c r="Q9" s="10">
        <f t="shared" si="0"/>
        <v>6</v>
      </c>
      <c r="R9" s="25">
        <f>J9/Q9</f>
        <v>0</v>
      </c>
    </row>
    <row r="10" spans="1:18" ht="12.75">
      <c r="A10" s="28" t="s">
        <v>72</v>
      </c>
      <c r="B10" s="4">
        <v>2605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1</v>
      </c>
      <c r="N10" s="8">
        <v>1</v>
      </c>
      <c r="O10" s="8">
        <v>0</v>
      </c>
      <c r="P10" s="8">
        <v>0</v>
      </c>
      <c r="Q10" s="10">
        <f t="shared" si="0"/>
        <v>3</v>
      </c>
      <c r="R10" s="25">
        <f>K10/Q10</f>
        <v>0.3333333333333333</v>
      </c>
    </row>
    <row r="11" spans="1:18" s="1" customFormat="1" ht="12.75">
      <c r="A11" s="29" t="s">
        <v>74</v>
      </c>
      <c r="B11" s="4">
        <v>2608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5</v>
      </c>
      <c r="N11" s="8">
        <v>0</v>
      </c>
      <c r="O11" s="8">
        <v>0</v>
      </c>
      <c r="P11" s="8">
        <v>0</v>
      </c>
      <c r="Q11" s="11">
        <f t="shared" si="0"/>
        <v>6</v>
      </c>
      <c r="R11" s="25">
        <f>L11/Q11</f>
        <v>0.16666666666666666</v>
      </c>
    </row>
    <row r="12" spans="1:18" ht="12.75">
      <c r="A12" s="28" t="s">
        <v>75</v>
      </c>
      <c r="B12" s="4">
        <v>2609</v>
      </c>
      <c r="C12" s="8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13</v>
      </c>
      <c r="N12" s="8">
        <v>4</v>
      </c>
      <c r="O12" s="8">
        <v>0</v>
      </c>
      <c r="P12" s="8">
        <v>0</v>
      </c>
      <c r="Q12" s="10">
        <f t="shared" si="0"/>
        <v>19</v>
      </c>
      <c r="R12" s="25">
        <f>M12/Q12</f>
        <v>0.6842105263157895</v>
      </c>
    </row>
    <row r="13" spans="1:18" ht="12.75">
      <c r="A13" s="28" t="s">
        <v>77</v>
      </c>
      <c r="B13" s="4">
        <v>2615</v>
      </c>
      <c r="C13" s="8">
        <v>0</v>
      </c>
      <c r="D13" s="8">
        <v>0</v>
      </c>
      <c r="E13" s="8">
        <v>0</v>
      </c>
      <c r="F13" s="8">
        <v>0</v>
      </c>
      <c r="G13" s="8">
        <v>3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5</v>
      </c>
      <c r="N13" s="13">
        <v>29</v>
      </c>
      <c r="O13" s="8">
        <v>0</v>
      </c>
      <c r="P13" s="8">
        <v>0</v>
      </c>
      <c r="Q13" s="10">
        <f t="shared" si="0"/>
        <v>38</v>
      </c>
      <c r="R13" s="25">
        <f>N13/Q13</f>
        <v>0.7631578947368421</v>
      </c>
    </row>
    <row r="14" spans="1:18" ht="12.75">
      <c r="A14" s="28" t="s">
        <v>78</v>
      </c>
      <c r="B14" s="4">
        <v>2807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</v>
      </c>
      <c r="O14" s="13">
        <v>0</v>
      </c>
      <c r="P14" s="8">
        <v>0</v>
      </c>
      <c r="Q14" s="10">
        <f t="shared" si="0"/>
        <v>2</v>
      </c>
      <c r="R14" s="25">
        <f>O14/Q14</f>
        <v>0</v>
      </c>
    </row>
    <row r="15" spans="1:18" ht="12.75">
      <c r="A15" s="28" t="s">
        <v>79</v>
      </c>
      <c r="B15" s="4">
        <v>3001</v>
      </c>
      <c r="C15" s="8">
        <v>4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10">
        <f t="shared" si="0"/>
        <v>6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5</v>
      </c>
      <c r="D16" s="14">
        <f t="shared" si="1"/>
        <v>1</v>
      </c>
      <c r="E16" s="14">
        <f t="shared" si="1"/>
        <v>6</v>
      </c>
      <c r="F16" s="14">
        <f t="shared" si="1"/>
        <v>0</v>
      </c>
      <c r="G16" s="14">
        <f t="shared" si="1"/>
        <v>49</v>
      </c>
      <c r="H16" s="14">
        <f t="shared" si="1"/>
        <v>3</v>
      </c>
      <c r="I16" s="14">
        <f t="shared" si="1"/>
        <v>1</v>
      </c>
      <c r="J16" s="14">
        <f t="shared" si="1"/>
        <v>1</v>
      </c>
      <c r="K16" s="14">
        <f t="shared" si="1"/>
        <v>2</v>
      </c>
      <c r="L16" s="15">
        <f t="shared" si="1"/>
        <v>1</v>
      </c>
      <c r="M16" s="14">
        <f t="shared" si="1"/>
        <v>32</v>
      </c>
      <c r="N16" s="14">
        <f t="shared" si="1"/>
        <v>47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1</v>
      </c>
      <c r="E17" s="23">
        <f>E4/E16</f>
        <v>0.6666666666666666</v>
      </c>
      <c r="F17" s="23" t="e">
        <f>F5/F16</f>
        <v>#DIV/0!</v>
      </c>
      <c r="G17" s="23">
        <f>G6/G16</f>
        <v>0.8163265306122449</v>
      </c>
      <c r="H17" s="23">
        <f>H7/H16</f>
        <v>0</v>
      </c>
      <c r="I17" s="23">
        <f>I8/I16</f>
        <v>0</v>
      </c>
      <c r="J17" s="23">
        <f>J9/J16</f>
        <v>0</v>
      </c>
      <c r="K17" s="23">
        <f>K10/K16</f>
        <v>0.5</v>
      </c>
      <c r="L17" s="23">
        <f>L11/L16</f>
        <v>1</v>
      </c>
      <c r="M17" s="23">
        <f>M12/M16</f>
        <v>0.40625</v>
      </c>
      <c r="N17" s="23">
        <f>N13/N16</f>
        <v>0.6170212765957447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1</v>
      </c>
      <c r="E18" s="16">
        <f>E4</f>
        <v>4</v>
      </c>
      <c r="F18" s="16">
        <f>F5</f>
        <v>0</v>
      </c>
      <c r="G18" s="16">
        <f>G6</f>
        <v>40</v>
      </c>
      <c r="H18" s="16">
        <f>H7</f>
        <v>0</v>
      </c>
      <c r="I18" s="16">
        <f>I8</f>
        <v>0</v>
      </c>
      <c r="J18" s="16">
        <f>J9</f>
        <v>0</v>
      </c>
      <c r="K18" s="16">
        <f>K10</f>
        <v>1</v>
      </c>
      <c r="L18" s="17">
        <f>L11</f>
        <v>1</v>
      </c>
      <c r="M18" s="16">
        <f>M12</f>
        <v>13</v>
      </c>
      <c r="N18" s="16">
        <f>N13</f>
        <v>29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148</v>
      </c>
      <c r="E19" s="27" t="s">
        <v>0</v>
      </c>
    </row>
    <row r="20" spans="4:5" ht="13.5" thickBot="1">
      <c r="D20" s="20">
        <f>SUM(C18:P18)</f>
        <v>89</v>
      </c>
      <c r="E20" s="27" t="s">
        <v>1</v>
      </c>
    </row>
    <row r="22" spans="4:5" ht="12.75">
      <c r="D22" s="21">
        <f>D20/D19</f>
        <v>0.6013513513513513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10</v>
      </c>
      <c r="B1" s="4" t="s">
        <v>9</v>
      </c>
      <c r="C1" s="8">
        <v>1211</v>
      </c>
      <c r="D1" s="8">
        <v>1217</v>
      </c>
      <c r="E1" s="8">
        <v>1235</v>
      </c>
      <c r="F1" s="8">
        <v>2212</v>
      </c>
      <c r="G1" s="8">
        <v>2314</v>
      </c>
      <c r="H1" s="8">
        <v>2402</v>
      </c>
      <c r="I1" s="8">
        <v>2403</v>
      </c>
      <c r="J1" s="8">
        <v>2406</v>
      </c>
      <c r="K1" s="8">
        <v>2410</v>
      </c>
      <c r="L1" s="8">
        <v>2412</v>
      </c>
      <c r="M1" s="8">
        <v>2414</v>
      </c>
      <c r="N1" s="8">
        <v>2415</v>
      </c>
      <c r="O1" s="8">
        <v>2421</v>
      </c>
      <c r="P1" s="8">
        <v>2501</v>
      </c>
      <c r="Q1" s="8">
        <v>2502</v>
      </c>
      <c r="R1" s="8">
        <v>3133</v>
      </c>
      <c r="S1" s="8">
        <v>3154</v>
      </c>
      <c r="T1" s="2" t="s">
        <v>3</v>
      </c>
      <c r="U1" s="24" t="s">
        <v>8</v>
      </c>
    </row>
    <row r="2" spans="1:21" ht="12.75">
      <c r="A2" s="28" t="s">
        <v>11</v>
      </c>
      <c r="B2" s="4">
        <v>1211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1</v>
      </c>
      <c r="U2" s="25">
        <f>C2/T2</f>
        <v>0</v>
      </c>
    </row>
    <row r="3" spans="1:21" ht="12.75">
      <c r="A3" s="28" t="s">
        <v>12</v>
      </c>
      <c r="B3" s="4">
        <v>1217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</v>
      </c>
      <c r="U3" s="25">
        <f>D3/T3</f>
        <v>0</v>
      </c>
    </row>
    <row r="4" spans="1:21" ht="12.75">
      <c r="A4" s="28" t="s">
        <v>13</v>
      </c>
      <c r="B4" s="4">
        <v>1235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2</v>
      </c>
      <c r="U4" s="25">
        <f>E4/T4</f>
        <v>0</v>
      </c>
    </row>
    <row r="5" spans="1:21" ht="12.75">
      <c r="A5" s="28" t="s">
        <v>14</v>
      </c>
      <c r="B5" s="4">
        <v>2212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3</v>
      </c>
      <c r="U5" s="25">
        <f>F5/T5</f>
        <v>0.3333333333333333</v>
      </c>
    </row>
    <row r="6" spans="1:21" ht="12.75">
      <c r="A6" s="28" t="s">
        <v>15</v>
      </c>
      <c r="B6" s="4">
        <v>2314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4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6</v>
      </c>
      <c r="U6" s="25">
        <f>G6/T6</f>
        <v>0.3333333333333333</v>
      </c>
    </row>
    <row r="7" spans="1:21" ht="12.75">
      <c r="A7" s="28" t="s">
        <v>16</v>
      </c>
      <c r="B7" s="4">
        <v>2402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3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9</v>
      </c>
      <c r="U7" s="25">
        <f>H7/T7</f>
        <v>0.4444444444444444</v>
      </c>
    </row>
    <row r="8" spans="1:21" ht="12.75">
      <c r="A8" s="28" t="s">
        <v>17</v>
      </c>
      <c r="B8" s="4">
        <v>2403</v>
      </c>
      <c r="C8" s="8">
        <v>0</v>
      </c>
      <c r="D8" s="8">
        <v>0</v>
      </c>
      <c r="E8" s="8">
        <v>1</v>
      </c>
      <c r="F8" s="8">
        <v>0</v>
      </c>
      <c r="G8" s="8">
        <v>2</v>
      </c>
      <c r="H8" s="8">
        <v>0</v>
      </c>
      <c r="I8" s="13">
        <v>11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1</v>
      </c>
      <c r="R8" s="8">
        <v>0</v>
      </c>
      <c r="S8" s="8">
        <v>0</v>
      </c>
      <c r="T8" s="10">
        <f t="shared" si="0"/>
        <v>17</v>
      </c>
      <c r="U8" s="25">
        <f>I8/T8</f>
        <v>0.6470588235294118</v>
      </c>
    </row>
    <row r="9" spans="1:21" ht="12.75">
      <c r="A9" s="28" t="s">
        <v>18</v>
      </c>
      <c r="B9" s="4">
        <v>2406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5</v>
      </c>
      <c r="J9" s="13">
        <v>4</v>
      </c>
      <c r="K9" s="8">
        <v>0</v>
      </c>
      <c r="L9" s="8">
        <v>1</v>
      </c>
      <c r="M9" s="8">
        <v>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16</v>
      </c>
      <c r="U9" s="25">
        <f>J9/T9</f>
        <v>0.25</v>
      </c>
    </row>
    <row r="10" spans="1:21" ht="12.75">
      <c r="A10" s="28" t="s">
        <v>19</v>
      </c>
      <c r="B10" s="4">
        <v>2410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2</v>
      </c>
      <c r="U10" s="25">
        <f>K10/T10</f>
        <v>0</v>
      </c>
    </row>
    <row r="11" spans="1:21" s="1" customFormat="1" ht="12.75">
      <c r="A11" s="29" t="s">
        <v>20</v>
      </c>
      <c r="B11" s="4">
        <v>2412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3</v>
      </c>
      <c r="K11" s="8">
        <v>0</v>
      </c>
      <c r="L11" s="13">
        <v>29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36</v>
      </c>
      <c r="U11" s="25">
        <f>L11/T11</f>
        <v>0.8055555555555556</v>
      </c>
    </row>
    <row r="12" spans="1:21" ht="12.75">
      <c r="A12" s="28" t="s">
        <v>21</v>
      </c>
      <c r="B12" s="4">
        <v>2414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1</v>
      </c>
      <c r="T12" s="10">
        <f t="shared" si="0"/>
        <v>11</v>
      </c>
      <c r="U12" s="25">
        <f>M12/T12</f>
        <v>0.6363636363636364</v>
      </c>
    </row>
    <row r="13" spans="1:21" ht="12.75">
      <c r="A13" s="28" t="s">
        <v>22</v>
      </c>
      <c r="B13" s="4">
        <v>2415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4</v>
      </c>
      <c r="U13" s="25">
        <f>N13/T13</f>
        <v>0.75</v>
      </c>
    </row>
    <row r="14" spans="1:21" ht="12.75">
      <c r="A14" s="28" t="s">
        <v>23</v>
      </c>
      <c r="B14" s="4">
        <v>2421</v>
      </c>
      <c r="C14" s="8">
        <v>0</v>
      </c>
      <c r="D14" s="8">
        <v>1</v>
      </c>
      <c r="E14" s="8">
        <v>0</v>
      </c>
      <c r="F14" s="8">
        <v>1</v>
      </c>
      <c r="G14" s="8">
        <v>0</v>
      </c>
      <c r="H14" s="8">
        <v>0</v>
      </c>
      <c r="I14" s="8">
        <v>2</v>
      </c>
      <c r="J14" s="8">
        <v>1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6</v>
      </c>
      <c r="U14" s="25">
        <f>O14/T14</f>
        <v>0</v>
      </c>
    </row>
    <row r="15" spans="1:21" ht="12.75">
      <c r="A15" s="28" t="s">
        <v>24</v>
      </c>
      <c r="B15" s="4">
        <v>2501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</v>
      </c>
      <c r="J15" s="8">
        <v>0</v>
      </c>
      <c r="K15" s="8">
        <v>0</v>
      </c>
      <c r="L15" s="8">
        <v>0</v>
      </c>
      <c r="M15" s="8">
        <v>3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10">
        <f t="shared" si="0"/>
        <v>7</v>
      </c>
      <c r="U15" s="25">
        <f>P15/T15</f>
        <v>0.2857142857142857</v>
      </c>
    </row>
    <row r="16" spans="1:21" ht="12.75">
      <c r="A16" s="28" t="s">
        <v>25</v>
      </c>
      <c r="B16" s="4">
        <v>2502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5</v>
      </c>
      <c r="U16" s="25">
        <f>Q16/T16</f>
        <v>0</v>
      </c>
    </row>
    <row r="17" spans="1:21" ht="12.75">
      <c r="A17" s="28" t="s">
        <v>26</v>
      </c>
      <c r="B17" s="4">
        <v>3133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13">
        <v>0</v>
      </c>
      <c r="S17" s="8">
        <v>0</v>
      </c>
      <c r="T17" s="10">
        <f t="shared" si="0"/>
        <v>2</v>
      </c>
      <c r="U17" s="25">
        <f>R17/T17</f>
        <v>0</v>
      </c>
    </row>
    <row r="18" spans="1:21" ht="12.75">
      <c r="A18" s="28" t="s">
        <v>27</v>
      </c>
      <c r="B18" s="4">
        <v>3154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3</v>
      </c>
      <c r="K18" s="8">
        <v>0</v>
      </c>
      <c r="L18" s="8">
        <v>1</v>
      </c>
      <c r="M18" s="8">
        <v>4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10">
        <f t="shared" si="0"/>
        <v>13</v>
      </c>
      <c r="U18" s="25">
        <f>S18/T18</f>
        <v>0.3076923076923077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0</v>
      </c>
      <c r="D19" s="14">
        <f t="shared" si="1"/>
        <v>1</v>
      </c>
      <c r="E19" s="14">
        <f t="shared" si="1"/>
        <v>3</v>
      </c>
      <c r="F19" s="14">
        <f t="shared" si="1"/>
        <v>2</v>
      </c>
      <c r="G19" s="14">
        <f t="shared" si="1"/>
        <v>4</v>
      </c>
      <c r="H19" s="14">
        <f t="shared" si="1"/>
        <v>8</v>
      </c>
      <c r="I19" s="14">
        <f t="shared" si="1"/>
        <v>27</v>
      </c>
      <c r="J19" s="14">
        <f t="shared" si="1"/>
        <v>16</v>
      </c>
      <c r="K19" s="14">
        <f t="shared" si="1"/>
        <v>0</v>
      </c>
      <c r="L19" s="15">
        <f t="shared" si="1"/>
        <v>35</v>
      </c>
      <c r="M19" s="14">
        <f t="shared" si="1"/>
        <v>27</v>
      </c>
      <c r="N19" s="14">
        <f t="shared" si="1"/>
        <v>6</v>
      </c>
      <c r="O19" s="14">
        <f t="shared" si="1"/>
        <v>1</v>
      </c>
      <c r="P19" s="14">
        <f t="shared" si="1"/>
        <v>5</v>
      </c>
      <c r="Q19" s="14">
        <f t="shared" si="1"/>
        <v>1</v>
      </c>
      <c r="R19" s="14">
        <f t="shared" si="1"/>
        <v>0</v>
      </c>
      <c r="S19" s="14">
        <f t="shared" si="1"/>
        <v>5</v>
      </c>
      <c r="T19" s="12"/>
    </row>
    <row r="20" spans="2:19" ht="39" customHeight="1" thickBot="1">
      <c r="B20" s="22" t="s">
        <v>6</v>
      </c>
      <c r="C20" s="23" t="e">
        <f>C2/C19</f>
        <v>#DIV/0!</v>
      </c>
      <c r="D20" s="23">
        <f>D3/D19</f>
        <v>0</v>
      </c>
      <c r="E20" s="23">
        <f>E4/E19</f>
        <v>0</v>
      </c>
      <c r="F20" s="23">
        <f>F5/F19</f>
        <v>0.5</v>
      </c>
      <c r="G20" s="23">
        <f>G6/G19</f>
        <v>0.5</v>
      </c>
      <c r="H20" s="23">
        <f>H7/H19</f>
        <v>0.5</v>
      </c>
      <c r="I20" s="23">
        <f>I8/I19</f>
        <v>0.4074074074074074</v>
      </c>
      <c r="J20" s="23">
        <f>J9/J19</f>
        <v>0.25</v>
      </c>
      <c r="K20" s="23" t="e">
        <f>K10/K19</f>
        <v>#DIV/0!</v>
      </c>
      <c r="L20" s="23">
        <f>L11/L19</f>
        <v>0.8285714285714286</v>
      </c>
      <c r="M20" s="23">
        <f>M12/M19</f>
        <v>0.25925925925925924</v>
      </c>
      <c r="N20" s="23">
        <f>N13/N19</f>
        <v>0.5</v>
      </c>
      <c r="O20" s="23">
        <f>O14/O19</f>
        <v>0</v>
      </c>
      <c r="P20" s="23">
        <f>P15/P19</f>
        <v>0.4</v>
      </c>
      <c r="Q20" s="23">
        <f>Q16/Q19</f>
        <v>0</v>
      </c>
      <c r="R20" s="23" t="e">
        <f>R17/R19</f>
        <v>#DIV/0!</v>
      </c>
      <c r="S20" s="23">
        <f>S18/S19</f>
        <v>0.8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0</v>
      </c>
      <c r="F21" s="16">
        <f>F5</f>
        <v>1</v>
      </c>
      <c r="G21" s="16">
        <f>G6</f>
        <v>2</v>
      </c>
      <c r="H21" s="16">
        <f>H7</f>
        <v>4</v>
      </c>
      <c r="I21" s="16">
        <f>I8</f>
        <v>11</v>
      </c>
      <c r="J21" s="16">
        <f>J9</f>
        <v>4</v>
      </c>
      <c r="K21" s="16">
        <f>K10</f>
        <v>0</v>
      </c>
      <c r="L21" s="17">
        <f>L11</f>
        <v>29</v>
      </c>
      <c r="M21" s="16">
        <f>M12</f>
        <v>7</v>
      </c>
      <c r="N21" s="16">
        <f>N13</f>
        <v>3</v>
      </c>
      <c r="O21" s="16">
        <f>O14</f>
        <v>0</v>
      </c>
      <c r="P21" s="16">
        <f>P15</f>
        <v>2</v>
      </c>
      <c r="Q21" s="16">
        <f>Q16</f>
        <v>0</v>
      </c>
      <c r="R21" s="16">
        <f>R17</f>
        <v>0</v>
      </c>
      <c r="S21" s="16">
        <f>S18</f>
        <v>4</v>
      </c>
    </row>
    <row r="22" spans="4:5" ht="13.5" thickBot="1">
      <c r="D22" s="18">
        <f>SUM(T2:T18)</f>
        <v>141</v>
      </c>
      <c r="E22" s="27" t="s">
        <v>0</v>
      </c>
    </row>
    <row r="23" spans="4:5" ht="13.5" thickBot="1">
      <c r="D23" s="20">
        <f>SUM(C21:S21)</f>
        <v>67</v>
      </c>
      <c r="E23" s="27" t="s">
        <v>1</v>
      </c>
    </row>
    <row r="25" spans="4:5" ht="12.75">
      <c r="D25" s="21">
        <f>D23/D22</f>
        <v>0.475177304964539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28</v>
      </c>
      <c r="B1" s="4" t="s">
        <v>5</v>
      </c>
      <c r="C1" s="8">
        <v>117</v>
      </c>
      <c r="D1" s="8">
        <v>120</v>
      </c>
      <c r="E1" s="8">
        <v>213</v>
      </c>
      <c r="F1" s="8">
        <v>221</v>
      </c>
      <c r="G1" s="8">
        <v>222</v>
      </c>
      <c r="H1" s="8">
        <v>223</v>
      </c>
      <c r="I1" s="8">
        <v>224</v>
      </c>
      <c r="J1" s="8">
        <v>240</v>
      </c>
      <c r="K1" s="8">
        <v>241</v>
      </c>
      <c r="L1" s="8">
        <v>260</v>
      </c>
      <c r="M1" s="8">
        <v>333</v>
      </c>
      <c r="N1" s="8">
        <v>354</v>
      </c>
      <c r="O1" s="2" t="s">
        <v>3</v>
      </c>
      <c r="P1" s="24" t="s">
        <v>8</v>
      </c>
      <c r="Q1"/>
      <c r="R1"/>
      <c r="S1"/>
    </row>
    <row r="2" spans="1:19" ht="12.75">
      <c r="A2" s="28" t="s">
        <v>29</v>
      </c>
      <c r="B2" s="4">
        <v>117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1</v>
      </c>
      <c r="P2" s="25">
        <f>C2/O2</f>
        <v>0</v>
      </c>
      <c r="Q2"/>
      <c r="R2"/>
      <c r="S2"/>
    </row>
    <row r="3" spans="1:19" ht="12.75">
      <c r="A3" s="28" t="s">
        <v>30</v>
      </c>
      <c r="B3" s="4">
        <v>120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2</v>
      </c>
      <c r="L3" s="8">
        <v>0</v>
      </c>
      <c r="M3" s="8">
        <v>0</v>
      </c>
      <c r="N3" s="8">
        <v>0</v>
      </c>
      <c r="O3" s="10">
        <f t="shared" si="0"/>
        <v>3</v>
      </c>
      <c r="P3" s="25">
        <f>D3/O3</f>
        <v>0</v>
      </c>
      <c r="Q3"/>
      <c r="R3"/>
      <c r="S3"/>
    </row>
    <row r="4" spans="1:19" ht="12.75">
      <c r="A4" s="28" t="s">
        <v>31</v>
      </c>
      <c r="B4" s="4">
        <v>213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5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5</v>
      </c>
      <c r="P4" s="25">
        <f>E4/O4</f>
        <v>0</v>
      </c>
      <c r="Q4"/>
      <c r="R4"/>
      <c r="S4"/>
    </row>
    <row r="5" spans="1:19" ht="12.75">
      <c r="A5" s="28" t="s">
        <v>32</v>
      </c>
      <c r="B5" s="4">
        <v>221</v>
      </c>
      <c r="C5" s="8">
        <v>0</v>
      </c>
      <c r="D5" s="8">
        <v>1</v>
      </c>
      <c r="E5" s="8">
        <v>0</v>
      </c>
      <c r="F5" s="13">
        <v>0</v>
      </c>
      <c r="G5" s="8">
        <v>3</v>
      </c>
      <c r="H5" s="8">
        <v>0</v>
      </c>
      <c r="I5" s="8">
        <v>1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10">
        <f t="shared" si="0"/>
        <v>6</v>
      </c>
      <c r="P5" s="25">
        <f>F5/O5</f>
        <v>0</v>
      </c>
      <c r="Q5"/>
      <c r="R5"/>
      <c r="S5"/>
    </row>
    <row r="6" spans="1:19" ht="12.75">
      <c r="A6" s="28" t="s">
        <v>33</v>
      </c>
      <c r="B6" s="4">
        <v>222</v>
      </c>
      <c r="C6" s="8">
        <v>0</v>
      </c>
      <c r="D6" s="8">
        <v>2</v>
      </c>
      <c r="E6" s="8">
        <v>1</v>
      </c>
      <c r="F6" s="8">
        <v>1</v>
      </c>
      <c r="G6" s="13">
        <v>35</v>
      </c>
      <c r="H6" s="8">
        <v>5</v>
      </c>
      <c r="I6" s="8">
        <v>0</v>
      </c>
      <c r="J6" s="8">
        <v>3</v>
      </c>
      <c r="K6" s="8">
        <v>1</v>
      </c>
      <c r="L6" s="8">
        <v>0</v>
      </c>
      <c r="M6" s="8">
        <v>0</v>
      </c>
      <c r="N6" s="8">
        <v>0</v>
      </c>
      <c r="O6" s="10">
        <f t="shared" si="0"/>
        <v>48</v>
      </c>
      <c r="P6" s="25">
        <f>G6/O6</f>
        <v>0.7291666666666666</v>
      </c>
      <c r="Q6"/>
      <c r="R6"/>
      <c r="S6"/>
    </row>
    <row r="7" spans="1:19" ht="12.75">
      <c r="A7" s="28" t="s">
        <v>34</v>
      </c>
      <c r="B7" s="4">
        <v>223</v>
      </c>
      <c r="C7" s="8">
        <v>0</v>
      </c>
      <c r="D7" s="8">
        <v>0</v>
      </c>
      <c r="E7" s="8">
        <v>0</v>
      </c>
      <c r="F7" s="8">
        <v>0</v>
      </c>
      <c r="G7" s="8">
        <v>4</v>
      </c>
      <c r="H7" s="13">
        <v>13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10">
        <f t="shared" si="0"/>
        <v>18</v>
      </c>
      <c r="P7" s="25">
        <f>H7/O7</f>
        <v>0.7222222222222222</v>
      </c>
      <c r="Q7"/>
      <c r="R7"/>
      <c r="S7"/>
    </row>
    <row r="8" spans="1:16" s="1" customFormat="1" ht="12.75">
      <c r="A8" s="29" t="s">
        <v>35</v>
      </c>
      <c r="B8" s="4">
        <v>224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1">
        <f t="shared" si="0"/>
        <v>3</v>
      </c>
      <c r="P8" s="25">
        <f>I8/O8</f>
        <v>0.3333333333333333</v>
      </c>
    </row>
    <row r="9" spans="1:19" ht="12.75">
      <c r="A9" s="28" t="s">
        <v>36</v>
      </c>
      <c r="B9" s="4">
        <v>240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4</v>
      </c>
      <c r="P9" s="25">
        <f>J9/O9</f>
        <v>0.75</v>
      </c>
      <c r="Q9"/>
      <c r="R9"/>
      <c r="S9"/>
    </row>
    <row r="10" spans="1:19" ht="12.75">
      <c r="A10" s="28" t="s">
        <v>37</v>
      </c>
      <c r="B10" s="4">
        <v>241</v>
      </c>
      <c r="C10" s="8">
        <v>0</v>
      </c>
      <c r="D10" s="8">
        <v>1</v>
      </c>
      <c r="E10" s="8">
        <v>0</v>
      </c>
      <c r="F10" s="8">
        <v>0</v>
      </c>
      <c r="G10" s="8">
        <v>3</v>
      </c>
      <c r="H10" s="8">
        <v>3</v>
      </c>
      <c r="I10" s="8">
        <v>0</v>
      </c>
      <c r="J10" s="8">
        <v>0</v>
      </c>
      <c r="K10" s="13">
        <v>29</v>
      </c>
      <c r="L10" s="8">
        <v>0</v>
      </c>
      <c r="M10" s="8">
        <v>0</v>
      </c>
      <c r="N10" s="8">
        <v>0</v>
      </c>
      <c r="O10" s="10">
        <f t="shared" si="0"/>
        <v>36</v>
      </c>
      <c r="P10" s="25">
        <f>K10/O10</f>
        <v>0.8055555555555556</v>
      </c>
      <c r="Q10"/>
      <c r="R10"/>
      <c r="S10"/>
    </row>
    <row r="11" spans="1:19" ht="12.75">
      <c r="A11" s="28" t="s">
        <v>38</v>
      </c>
      <c r="B11" s="4">
        <v>260</v>
      </c>
      <c r="C11" s="8">
        <v>0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10">
        <f t="shared" si="0"/>
        <v>2</v>
      </c>
      <c r="P11" s="25">
        <f>L11/O11</f>
        <v>0</v>
      </c>
      <c r="Q11"/>
      <c r="R11"/>
      <c r="S11"/>
    </row>
    <row r="12" spans="1:19" ht="12.75">
      <c r="A12" s="28" t="s">
        <v>39</v>
      </c>
      <c r="B12" s="4">
        <v>333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13">
        <v>0</v>
      </c>
      <c r="N12" s="8">
        <v>0</v>
      </c>
      <c r="O12" s="10">
        <f t="shared" si="0"/>
        <v>2</v>
      </c>
      <c r="P12" s="25">
        <f>M12/O12</f>
        <v>0</v>
      </c>
      <c r="Q12"/>
      <c r="R12"/>
      <c r="S12"/>
    </row>
    <row r="13" spans="1:19" ht="12.75">
      <c r="A13" s="28" t="s">
        <v>40</v>
      </c>
      <c r="B13" s="4">
        <v>354</v>
      </c>
      <c r="C13" s="8">
        <v>0</v>
      </c>
      <c r="D13" s="8">
        <v>0</v>
      </c>
      <c r="E13" s="8">
        <v>0</v>
      </c>
      <c r="F13" s="8">
        <v>0</v>
      </c>
      <c r="G13" s="8">
        <v>4</v>
      </c>
      <c r="H13" s="8">
        <v>4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4</v>
      </c>
      <c r="O13" s="10">
        <f t="shared" si="0"/>
        <v>13</v>
      </c>
      <c r="P13" s="25">
        <f>N13/O13</f>
        <v>0.3076923076923077</v>
      </c>
      <c r="Q13"/>
      <c r="R13"/>
      <c r="S13"/>
    </row>
    <row r="14" spans="1:19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4</v>
      </c>
      <c r="E14" s="14">
        <f t="shared" si="1"/>
        <v>1</v>
      </c>
      <c r="F14" s="14">
        <f t="shared" si="1"/>
        <v>1</v>
      </c>
      <c r="G14" s="14">
        <f t="shared" si="1"/>
        <v>55</v>
      </c>
      <c r="H14" s="14">
        <f t="shared" si="1"/>
        <v>32</v>
      </c>
      <c r="I14" s="15">
        <f t="shared" si="1"/>
        <v>2</v>
      </c>
      <c r="J14" s="14">
        <f t="shared" si="1"/>
        <v>6</v>
      </c>
      <c r="K14" s="14">
        <f t="shared" si="1"/>
        <v>35</v>
      </c>
      <c r="L14" s="14">
        <f t="shared" si="1"/>
        <v>0</v>
      </c>
      <c r="M14" s="14">
        <f t="shared" si="1"/>
        <v>0</v>
      </c>
      <c r="N14" s="14">
        <f t="shared" si="1"/>
        <v>5</v>
      </c>
      <c r="O14" s="12"/>
      <c r="Q14"/>
      <c r="R14"/>
      <c r="S14"/>
    </row>
    <row r="15" spans="2:19" ht="39" customHeight="1" thickBot="1">
      <c r="B15" s="22" t="s">
        <v>6</v>
      </c>
      <c r="C15" s="23" t="e">
        <f>C2/C14</f>
        <v>#DIV/0!</v>
      </c>
      <c r="D15" s="23">
        <f>D3/D14</f>
        <v>0</v>
      </c>
      <c r="E15" s="23">
        <f>E4/E14</f>
        <v>0</v>
      </c>
      <c r="F15" s="23">
        <f>F5/F14</f>
        <v>0</v>
      </c>
      <c r="G15" s="23">
        <f>G6/G14</f>
        <v>0.6363636363636364</v>
      </c>
      <c r="H15" s="23">
        <f>H7/H14</f>
        <v>0.40625</v>
      </c>
      <c r="I15" s="23">
        <f>I8/I14</f>
        <v>0.5</v>
      </c>
      <c r="J15" s="23">
        <f>J9/J14</f>
        <v>0.5</v>
      </c>
      <c r="K15" s="23">
        <f>K10/K14</f>
        <v>0.8285714285714286</v>
      </c>
      <c r="L15" s="23" t="e">
        <f>L11/L14</f>
        <v>#DIV/0!</v>
      </c>
      <c r="M15" s="23" t="e">
        <f>M12/M14</f>
        <v>#DIV/0!</v>
      </c>
      <c r="N15" s="23">
        <f>N13/N14</f>
        <v>0.8</v>
      </c>
      <c r="Q15"/>
      <c r="R15"/>
      <c r="S15"/>
    </row>
    <row r="16" spans="2:19" ht="12.75">
      <c r="B16" s="5" t="s">
        <v>2</v>
      </c>
      <c r="C16" s="16">
        <f>C2</f>
        <v>0</v>
      </c>
      <c r="D16" s="16">
        <f>D3</f>
        <v>0</v>
      </c>
      <c r="E16" s="16">
        <f>E4</f>
        <v>0</v>
      </c>
      <c r="F16" s="16">
        <f>F5</f>
        <v>0</v>
      </c>
      <c r="G16" s="16">
        <f>G6</f>
        <v>35</v>
      </c>
      <c r="H16" s="16">
        <f>H7</f>
        <v>13</v>
      </c>
      <c r="I16" s="17">
        <f>I8</f>
        <v>1</v>
      </c>
      <c r="J16" s="16">
        <f>J9</f>
        <v>3</v>
      </c>
      <c r="K16" s="16">
        <f>K10</f>
        <v>29</v>
      </c>
      <c r="L16" s="16">
        <f>L11</f>
        <v>0</v>
      </c>
      <c r="M16" s="16">
        <f>M12</f>
        <v>0</v>
      </c>
      <c r="N16" s="16">
        <f>N13</f>
        <v>4</v>
      </c>
      <c r="Q16"/>
      <c r="R16"/>
      <c r="S16"/>
    </row>
    <row r="17" spans="4:5" ht="13.5" thickBot="1">
      <c r="D17" s="18">
        <f>SUM(O2:O13)</f>
        <v>141</v>
      </c>
      <c r="E17" s="27" t="s">
        <v>0</v>
      </c>
    </row>
    <row r="18" spans="4:5" ht="13.5" thickBot="1">
      <c r="D18" s="20">
        <f>SUM(C16:N16)</f>
        <v>85</v>
      </c>
      <c r="E18" s="27" t="s">
        <v>1</v>
      </c>
    </row>
    <row r="20" spans="4:5" ht="12.75">
      <c r="D20" s="21">
        <f>D18/D17</f>
        <v>0.6028368794326241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98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99</v>
      </c>
      <c r="B2" s="4">
        <v>20</v>
      </c>
      <c r="C2" s="13">
        <v>31</v>
      </c>
      <c r="D2" s="8">
        <v>0</v>
      </c>
      <c r="E2" s="8">
        <v>0</v>
      </c>
      <c r="F2" s="8">
        <v>8</v>
      </c>
      <c r="G2" s="8">
        <v>0</v>
      </c>
      <c r="H2" s="8">
        <v>0</v>
      </c>
      <c r="I2" s="10">
        <f aca="true" t="shared" si="0" ref="I2:I7">SUM(C2:H2)</f>
        <v>39</v>
      </c>
      <c r="J2" s="25">
        <f>C2/I2</f>
        <v>0.7948717948717948</v>
      </c>
    </row>
    <row r="3" spans="1:10" ht="12.75">
      <c r="A3" s="28" t="s">
        <v>66</v>
      </c>
      <c r="B3" s="4">
        <v>30</v>
      </c>
      <c r="C3" s="8">
        <v>1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10">
        <f t="shared" si="0"/>
        <v>2</v>
      </c>
      <c r="J3" s="25">
        <f>D3/I3</f>
        <v>0</v>
      </c>
    </row>
    <row r="4" spans="1:10" ht="12.75">
      <c r="A4" s="28" t="s">
        <v>100</v>
      </c>
      <c r="B4" s="4">
        <v>40</v>
      </c>
      <c r="C4" s="8">
        <v>1</v>
      </c>
      <c r="D4" s="8">
        <v>0</v>
      </c>
      <c r="E4" s="13">
        <v>4</v>
      </c>
      <c r="F4" s="8">
        <v>15</v>
      </c>
      <c r="G4" s="8">
        <v>0</v>
      </c>
      <c r="H4" s="8">
        <v>0</v>
      </c>
      <c r="I4" s="10">
        <f t="shared" si="0"/>
        <v>20</v>
      </c>
      <c r="J4" s="25">
        <f>E4/I4</f>
        <v>0.2</v>
      </c>
    </row>
    <row r="5" spans="1:10" ht="12.75">
      <c r="A5" s="28" t="s">
        <v>101</v>
      </c>
      <c r="B5" s="4">
        <v>50</v>
      </c>
      <c r="C5" s="8">
        <v>5</v>
      </c>
      <c r="D5" s="8">
        <v>0</v>
      </c>
      <c r="E5" s="8">
        <v>1</v>
      </c>
      <c r="F5" s="13">
        <v>62</v>
      </c>
      <c r="G5" s="8">
        <v>2</v>
      </c>
      <c r="H5" s="8">
        <v>0</v>
      </c>
      <c r="I5" s="10">
        <f t="shared" si="0"/>
        <v>70</v>
      </c>
      <c r="J5" s="25">
        <f>F5/I5</f>
        <v>0.8857142857142857</v>
      </c>
    </row>
    <row r="6" spans="1:10" ht="12.75">
      <c r="A6" s="28" t="s">
        <v>102</v>
      </c>
      <c r="B6" s="4">
        <v>60</v>
      </c>
      <c r="C6" s="8">
        <v>0</v>
      </c>
      <c r="D6" s="8">
        <v>0</v>
      </c>
      <c r="E6" s="8">
        <v>1</v>
      </c>
      <c r="F6" s="8">
        <v>6</v>
      </c>
      <c r="G6" s="13">
        <v>2</v>
      </c>
      <c r="H6" s="8">
        <v>0</v>
      </c>
      <c r="I6" s="10">
        <f t="shared" si="0"/>
        <v>9</v>
      </c>
      <c r="J6" s="25">
        <f>G6/I6</f>
        <v>0.2222222222222222</v>
      </c>
    </row>
    <row r="7" spans="1:10" ht="12.75">
      <c r="A7" s="28" t="s">
        <v>103</v>
      </c>
      <c r="B7" s="4">
        <v>90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10">
        <f t="shared" si="0"/>
        <v>1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39</v>
      </c>
      <c r="D8" s="14">
        <f t="shared" si="1"/>
        <v>0</v>
      </c>
      <c r="E8" s="14">
        <f t="shared" si="1"/>
        <v>6</v>
      </c>
      <c r="F8" s="14">
        <f t="shared" si="1"/>
        <v>92</v>
      </c>
      <c r="G8" s="14">
        <f t="shared" si="1"/>
        <v>4</v>
      </c>
      <c r="H8" s="14">
        <f t="shared" si="1"/>
        <v>0</v>
      </c>
      <c r="I8" s="12"/>
    </row>
    <row r="9" spans="2:8" ht="39" customHeight="1" thickBot="1">
      <c r="B9" s="22" t="s">
        <v>6</v>
      </c>
      <c r="C9" s="23">
        <f>C2/C8</f>
        <v>0.7948717948717948</v>
      </c>
      <c r="D9" s="23" t="e">
        <f>D3/D8</f>
        <v>#DIV/0!</v>
      </c>
      <c r="E9" s="23">
        <f>E4/E8</f>
        <v>0.6666666666666666</v>
      </c>
      <c r="F9" s="23">
        <f>F5/F8</f>
        <v>0.6739130434782609</v>
      </c>
      <c r="G9" s="23">
        <f>G6/G8</f>
        <v>0.5</v>
      </c>
      <c r="H9" s="23" t="e">
        <f>H7/H8</f>
        <v>#DIV/0!</v>
      </c>
    </row>
    <row r="10" spans="2:8" ht="12.75">
      <c r="B10" s="5" t="s">
        <v>2</v>
      </c>
      <c r="C10" s="16">
        <f>C2</f>
        <v>31</v>
      </c>
      <c r="D10" s="16">
        <f>D3</f>
        <v>0</v>
      </c>
      <c r="E10" s="16">
        <f>E4</f>
        <v>4</v>
      </c>
      <c r="F10" s="16">
        <f>F5</f>
        <v>62</v>
      </c>
      <c r="G10" s="16">
        <f>G6</f>
        <v>2</v>
      </c>
      <c r="H10" s="16">
        <f>H7</f>
        <v>0</v>
      </c>
    </row>
    <row r="11" spans="4:5" ht="13.5" thickBot="1">
      <c r="D11" s="18">
        <f>SUM(I2:I7)</f>
        <v>141</v>
      </c>
      <c r="E11" s="27" t="s">
        <v>0</v>
      </c>
    </row>
    <row r="12" spans="4:5" ht="13.5" thickBot="1">
      <c r="D12" s="20">
        <f>SUM(C10:H10)</f>
        <v>99</v>
      </c>
      <c r="E12" s="27" t="s">
        <v>1</v>
      </c>
    </row>
    <row r="14" spans="4:5" ht="12.75">
      <c r="D14" s="21">
        <f>D12/D11</f>
        <v>0.7021276595744681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6" width="8.7109375" style="9" customWidth="1"/>
  </cols>
  <sheetData>
    <row r="1" spans="1:26" ht="99" customHeight="1">
      <c r="A1" s="28" t="s">
        <v>80</v>
      </c>
      <c r="B1" s="4" t="s">
        <v>9</v>
      </c>
      <c r="C1" s="8">
        <v>31</v>
      </c>
      <c r="D1" s="8">
        <v>1001</v>
      </c>
      <c r="E1" s="8">
        <v>1011</v>
      </c>
      <c r="F1" s="8">
        <v>1012</v>
      </c>
      <c r="G1" s="8">
        <v>1019</v>
      </c>
      <c r="H1" s="8">
        <v>1051</v>
      </c>
      <c r="I1" s="8">
        <v>1062</v>
      </c>
      <c r="J1" s="8">
        <v>1079</v>
      </c>
      <c r="K1" s="8">
        <v>1080</v>
      </c>
      <c r="L1" s="8">
        <v>1081</v>
      </c>
      <c r="M1" s="8">
        <v>1082</v>
      </c>
      <c r="N1" s="8">
        <v>1086</v>
      </c>
      <c r="O1" s="8">
        <v>1103</v>
      </c>
      <c r="P1" s="8">
        <v>1107</v>
      </c>
      <c r="Q1" s="8">
        <v>1124</v>
      </c>
      <c r="R1" s="8">
        <v>1125</v>
      </c>
      <c r="S1" s="8">
        <v>1126</v>
      </c>
      <c r="T1" s="8">
        <v>1127</v>
      </c>
      <c r="U1" s="8">
        <v>1135</v>
      </c>
      <c r="V1" s="8">
        <v>1146</v>
      </c>
      <c r="W1" s="8">
        <v>1153</v>
      </c>
      <c r="X1" s="8">
        <v>1154</v>
      </c>
      <c r="Y1" s="2" t="s">
        <v>3</v>
      </c>
      <c r="Z1" s="24" t="s">
        <v>8</v>
      </c>
    </row>
    <row r="2" spans="1:26" ht="12.75">
      <c r="A2" s="28" t="s">
        <v>81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10">
        <f aca="true" t="shared" si="0" ref="Y2:Y23">SUM(C2:X2)</f>
        <v>0</v>
      </c>
      <c r="Z2" s="25" t="e">
        <f>C2/Y2</f>
        <v>#DIV/0!</v>
      </c>
    </row>
    <row r="3" spans="1:26" ht="12.75">
      <c r="A3" s="28" t="s">
        <v>79</v>
      </c>
      <c r="B3" s="4">
        <v>1001</v>
      </c>
      <c r="C3" s="8">
        <v>4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0</v>
      </c>
      <c r="Y3" s="10">
        <f t="shared" si="0"/>
        <v>6</v>
      </c>
      <c r="Z3" s="25">
        <f>D3/Y3</f>
        <v>0</v>
      </c>
    </row>
    <row r="4" spans="1:26" ht="12.75">
      <c r="A4" s="28" t="s">
        <v>43</v>
      </c>
      <c r="B4" s="4">
        <v>1011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10">
        <f t="shared" si="0"/>
        <v>0</v>
      </c>
      <c r="Z4" s="25" t="e">
        <f>E4/Y4</f>
        <v>#DIV/0!</v>
      </c>
    </row>
    <row r="5" spans="1:26" ht="12.75">
      <c r="A5" s="28" t="s">
        <v>82</v>
      </c>
      <c r="B5" s="4">
        <v>1012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10">
        <f t="shared" si="0"/>
        <v>0</v>
      </c>
      <c r="Z5" s="25" t="e">
        <f>F5/Y5</f>
        <v>#DIV/0!</v>
      </c>
    </row>
    <row r="6" spans="1:26" ht="12.75">
      <c r="A6" s="28" t="s">
        <v>83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31</v>
      </c>
      <c r="H6" s="8">
        <v>0</v>
      </c>
      <c r="I6" s="8">
        <v>0</v>
      </c>
      <c r="J6" s="8">
        <v>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</v>
      </c>
      <c r="Y6" s="10">
        <f t="shared" si="0"/>
        <v>36</v>
      </c>
      <c r="Z6" s="25">
        <f>G6/Y6</f>
        <v>0.8611111111111112</v>
      </c>
    </row>
    <row r="7" spans="1:26" ht="12.75">
      <c r="A7" s="28" t="s">
        <v>84</v>
      </c>
      <c r="B7" s="4">
        <v>1051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10">
        <f t="shared" si="0"/>
        <v>2</v>
      </c>
      <c r="Z7" s="25">
        <f>H7/Y7</f>
        <v>0</v>
      </c>
    </row>
    <row r="8" spans="1:26" ht="12.75">
      <c r="A8" s="28" t="s">
        <v>85</v>
      </c>
      <c r="B8" s="4">
        <v>1062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0">
        <f t="shared" si="0"/>
        <v>3</v>
      </c>
      <c r="Z8" s="25">
        <f>I8/Y8</f>
        <v>1</v>
      </c>
    </row>
    <row r="9" spans="1:26" ht="12.75">
      <c r="A9" s="28" t="s">
        <v>86</v>
      </c>
      <c r="B9" s="4">
        <v>1079</v>
      </c>
      <c r="C9" s="8">
        <v>0</v>
      </c>
      <c r="D9" s="8">
        <v>0</v>
      </c>
      <c r="E9" s="8">
        <v>0</v>
      </c>
      <c r="F9" s="8">
        <v>0</v>
      </c>
      <c r="G9" s="8">
        <v>8</v>
      </c>
      <c r="H9" s="8">
        <v>0</v>
      </c>
      <c r="I9" s="8">
        <v>1</v>
      </c>
      <c r="J9" s="13">
        <v>14</v>
      </c>
      <c r="K9" s="8">
        <v>1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10">
        <f t="shared" si="0"/>
        <v>26</v>
      </c>
      <c r="Z9" s="25">
        <f>J9/Y9</f>
        <v>0.5384615384615384</v>
      </c>
    </row>
    <row r="10" spans="1:26" ht="12.75">
      <c r="A10" s="28" t="s">
        <v>87</v>
      </c>
      <c r="B10" s="4">
        <v>1080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1</v>
      </c>
      <c r="K10" s="13">
        <v>4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4</v>
      </c>
      <c r="Y10" s="10">
        <f t="shared" si="0"/>
        <v>12</v>
      </c>
      <c r="Z10" s="25">
        <f>K10/Y10</f>
        <v>0.3333333333333333</v>
      </c>
    </row>
    <row r="11" spans="1:26" s="1" customFormat="1" ht="12.75">
      <c r="A11" s="29" t="s">
        <v>88</v>
      </c>
      <c r="B11" s="4">
        <v>1081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</v>
      </c>
      <c r="X11" s="8">
        <v>0</v>
      </c>
      <c r="Y11" s="11">
        <f t="shared" si="0"/>
        <v>15</v>
      </c>
      <c r="Z11" s="25">
        <f>L11/Y11</f>
        <v>0.6</v>
      </c>
    </row>
    <row r="12" spans="1:26" ht="12.75">
      <c r="A12" s="28" t="s">
        <v>89</v>
      </c>
      <c r="B12" s="4">
        <v>1082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0">
        <f t="shared" si="0"/>
        <v>3</v>
      </c>
      <c r="Z12" s="25">
        <f>M12/Y12</f>
        <v>0.6666666666666666</v>
      </c>
    </row>
    <row r="13" spans="1:26" ht="12.75">
      <c r="A13" s="28" t="s">
        <v>90</v>
      </c>
      <c r="B13" s="4">
        <v>1086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10">
        <f t="shared" si="0"/>
        <v>4</v>
      </c>
      <c r="Z13" s="25">
        <f>N13/Y13</f>
        <v>0.25</v>
      </c>
    </row>
    <row r="14" spans="1:26" ht="12.75">
      <c r="A14" s="28" t="s">
        <v>91</v>
      </c>
      <c r="B14" s="4">
        <v>1103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0">
        <f t="shared" si="0"/>
        <v>2</v>
      </c>
      <c r="Z14" s="25">
        <f>O14/Y14</f>
        <v>0</v>
      </c>
    </row>
    <row r="15" spans="1:26" ht="12.75">
      <c r="A15" s="28" t="s">
        <v>92</v>
      </c>
      <c r="B15" s="4">
        <v>1107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0">
        <f t="shared" si="0"/>
        <v>1</v>
      </c>
      <c r="Z15" s="25">
        <f>P15/Y15</f>
        <v>0</v>
      </c>
    </row>
    <row r="16" spans="1:26" ht="12.75">
      <c r="A16" s="28" t="s">
        <v>93</v>
      </c>
      <c r="B16" s="4">
        <v>1124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0">
        <f t="shared" si="0"/>
        <v>1</v>
      </c>
      <c r="Z16" s="25">
        <f>Q16/Y16</f>
        <v>0</v>
      </c>
    </row>
    <row r="17" spans="1:26" ht="12.75">
      <c r="A17" s="28" t="s">
        <v>53</v>
      </c>
      <c r="B17" s="4">
        <v>1125</v>
      </c>
      <c r="C17" s="8">
        <v>0</v>
      </c>
      <c r="D17" s="8">
        <v>0</v>
      </c>
      <c r="E17" s="8">
        <v>0</v>
      </c>
      <c r="F17" s="8">
        <v>1</v>
      </c>
      <c r="G17" s="8">
        <v>2</v>
      </c>
      <c r="H17" s="8">
        <v>0</v>
      </c>
      <c r="I17" s="8">
        <v>0</v>
      </c>
      <c r="J17" s="8">
        <v>0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10">
        <f t="shared" si="0"/>
        <v>6</v>
      </c>
      <c r="Z17" s="25">
        <f>R17/Y17</f>
        <v>0</v>
      </c>
    </row>
    <row r="18" spans="1:26" ht="12.75">
      <c r="A18" s="28" t="s">
        <v>54</v>
      </c>
      <c r="B18" s="4">
        <v>1126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0">
        <f t="shared" si="0"/>
        <v>6</v>
      </c>
      <c r="Z18" s="25">
        <f>S18/Y18</f>
        <v>0</v>
      </c>
    </row>
    <row r="19" spans="1:26" ht="12.75">
      <c r="A19" s="28" t="s">
        <v>94</v>
      </c>
      <c r="B19" s="4">
        <v>1127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1</v>
      </c>
      <c r="Y19" s="10">
        <f t="shared" si="0"/>
        <v>3</v>
      </c>
      <c r="Z19" s="25">
        <f>T19/Y19</f>
        <v>0</v>
      </c>
    </row>
    <row r="20" spans="1:26" ht="12.75">
      <c r="A20" s="28" t="s">
        <v>95</v>
      </c>
      <c r="B20" s="4">
        <v>1135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4</v>
      </c>
      <c r="K20" s="8">
        <v>0</v>
      </c>
      <c r="L20" s="8">
        <v>6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10">
        <f t="shared" si="0"/>
        <v>11</v>
      </c>
      <c r="Z20" s="25">
        <f>U20/Y20</f>
        <v>0</v>
      </c>
    </row>
    <row r="21" spans="1:26" ht="12.75">
      <c r="A21" s="28" t="s">
        <v>57</v>
      </c>
      <c r="B21" s="4">
        <v>1146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10">
        <f t="shared" si="0"/>
        <v>3</v>
      </c>
      <c r="Z21" s="25">
        <f>V21/Y21</f>
        <v>0</v>
      </c>
    </row>
    <row r="22" spans="1:26" ht="12.75">
      <c r="A22" s="28" t="s">
        <v>96</v>
      </c>
      <c r="B22" s="4">
        <v>1153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8</v>
      </c>
      <c r="X22" s="8">
        <v>0</v>
      </c>
      <c r="Y22" s="10">
        <f t="shared" si="0"/>
        <v>12</v>
      </c>
      <c r="Z22" s="25">
        <f>W22/Y22</f>
        <v>0.6666666666666666</v>
      </c>
    </row>
    <row r="23" spans="1:26" ht="12.75">
      <c r="A23" s="28" t="s">
        <v>97</v>
      </c>
      <c r="B23" s="4">
        <v>1154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10">
        <f t="shared" si="0"/>
        <v>2</v>
      </c>
      <c r="Z23" s="25">
        <f>X23/Y23</f>
        <v>0</v>
      </c>
    </row>
    <row r="24" spans="1:25" ht="39" customHeight="1" thickBot="1">
      <c r="A24" s="28"/>
      <c r="B24" s="3" t="s">
        <v>4</v>
      </c>
      <c r="C24" s="14">
        <f aca="true" t="shared" si="1" ref="C24:X24">SUM(C2:C23)</f>
        <v>5</v>
      </c>
      <c r="D24" s="14">
        <f t="shared" si="1"/>
        <v>0</v>
      </c>
      <c r="E24" s="14">
        <f t="shared" si="1"/>
        <v>0</v>
      </c>
      <c r="F24" s="14">
        <f t="shared" si="1"/>
        <v>1</v>
      </c>
      <c r="G24" s="14">
        <f t="shared" si="1"/>
        <v>51</v>
      </c>
      <c r="H24" s="14">
        <f t="shared" si="1"/>
        <v>1</v>
      </c>
      <c r="I24" s="14">
        <f t="shared" si="1"/>
        <v>10</v>
      </c>
      <c r="J24" s="14">
        <f t="shared" si="1"/>
        <v>27</v>
      </c>
      <c r="K24" s="14">
        <f t="shared" si="1"/>
        <v>12</v>
      </c>
      <c r="L24" s="15">
        <f t="shared" si="1"/>
        <v>21</v>
      </c>
      <c r="M24" s="14">
        <f t="shared" si="1"/>
        <v>3</v>
      </c>
      <c r="N24" s="14">
        <f t="shared" si="1"/>
        <v>1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11</v>
      </c>
      <c r="X24" s="14">
        <f t="shared" si="1"/>
        <v>9</v>
      </c>
      <c r="Y24" s="12"/>
    </row>
    <row r="25" spans="2:24" ht="39" customHeight="1" thickBot="1">
      <c r="B25" s="22" t="s">
        <v>6</v>
      </c>
      <c r="C25" s="23">
        <f>C2/C24</f>
        <v>0</v>
      </c>
      <c r="D25" s="23" t="e">
        <f>D3/D24</f>
        <v>#DIV/0!</v>
      </c>
      <c r="E25" s="23" t="e">
        <f>E4/E24</f>
        <v>#DIV/0!</v>
      </c>
      <c r="F25" s="23">
        <f>F5/F24</f>
        <v>0</v>
      </c>
      <c r="G25" s="23">
        <f>G6/G24</f>
        <v>0.6078431372549019</v>
      </c>
      <c r="H25" s="23">
        <f>H7/H24</f>
        <v>0</v>
      </c>
      <c r="I25" s="23">
        <f>I8/I24</f>
        <v>0.3</v>
      </c>
      <c r="J25" s="23">
        <f>J9/J24</f>
        <v>0.5185185185185185</v>
      </c>
      <c r="K25" s="23">
        <f>K10/K24</f>
        <v>0.3333333333333333</v>
      </c>
      <c r="L25" s="23">
        <f>L11/L24</f>
        <v>0.42857142857142855</v>
      </c>
      <c r="M25" s="23">
        <f>M12/M24</f>
        <v>0.6666666666666666</v>
      </c>
      <c r="N25" s="23">
        <f>N13/N24</f>
        <v>1</v>
      </c>
      <c r="O25" s="23" t="e">
        <f>O14/O24</f>
        <v>#DIV/0!</v>
      </c>
      <c r="P25" s="23" t="e">
        <f>P15/P24</f>
        <v>#DIV/0!</v>
      </c>
      <c r="Q25" s="23" t="e">
        <f>Q16/Q24</f>
        <v>#DIV/0!</v>
      </c>
      <c r="R25" s="23" t="e">
        <f>R17/R24</f>
        <v>#DIV/0!</v>
      </c>
      <c r="S25" s="23">
        <f>S18/S24</f>
        <v>0</v>
      </c>
      <c r="T25" s="23" t="e">
        <f>T19/T24</f>
        <v>#DIV/0!</v>
      </c>
      <c r="U25" s="23" t="e">
        <f>U20/U24</f>
        <v>#DIV/0!</v>
      </c>
      <c r="V25" s="23" t="e">
        <f>V21/V24</f>
        <v>#DIV/0!</v>
      </c>
      <c r="W25" s="23">
        <f>W22/W24</f>
        <v>0.7272727272727273</v>
      </c>
      <c r="X25" s="23">
        <f>X23/X24</f>
        <v>0</v>
      </c>
    </row>
    <row r="26" spans="2:24" ht="12.75">
      <c r="B26" s="5" t="s">
        <v>2</v>
      </c>
      <c r="C26" s="16">
        <f>C2</f>
        <v>0</v>
      </c>
      <c r="D26" s="16">
        <f>D3</f>
        <v>0</v>
      </c>
      <c r="E26" s="16">
        <f>E4</f>
        <v>0</v>
      </c>
      <c r="F26" s="16">
        <f>F5</f>
        <v>0</v>
      </c>
      <c r="G26" s="16">
        <f>G6</f>
        <v>31</v>
      </c>
      <c r="H26" s="16">
        <f>H7</f>
        <v>0</v>
      </c>
      <c r="I26" s="16">
        <f>I8</f>
        <v>3</v>
      </c>
      <c r="J26" s="16">
        <f>J9</f>
        <v>14</v>
      </c>
      <c r="K26" s="16">
        <f>K10</f>
        <v>4</v>
      </c>
      <c r="L26" s="17">
        <f>L11</f>
        <v>9</v>
      </c>
      <c r="M26" s="16">
        <f>M12</f>
        <v>2</v>
      </c>
      <c r="N26" s="16">
        <f>N13</f>
        <v>1</v>
      </c>
      <c r="O26" s="16">
        <f>O14</f>
        <v>0</v>
      </c>
      <c r="P26" s="16">
        <f>P15</f>
        <v>0</v>
      </c>
      <c r="Q26" s="16">
        <f>Q16</f>
        <v>0</v>
      </c>
      <c r="R26" s="16">
        <f>R17</f>
        <v>0</v>
      </c>
      <c r="S26" s="16">
        <f>S18</f>
        <v>0</v>
      </c>
      <c r="T26" s="16">
        <f>T19</f>
        <v>0</v>
      </c>
      <c r="U26" s="16">
        <f>U20</f>
        <v>0</v>
      </c>
      <c r="V26" s="16">
        <f>V21</f>
        <v>0</v>
      </c>
      <c r="W26" s="16">
        <f>W22</f>
        <v>8</v>
      </c>
      <c r="X26" s="16">
        <f>X23</f>
        <v>0</v>
      </c>
    </row>
    <row r="27" spans="4:5" ht="13.5" thickBot="1">
      <c r="D27" s="18">
        <f>SUM(Y2:Y23)</f>
        <v>154</v>
      </c>
      <c r="E27" s="27" t="s">
        <v>0</v>
      </c>
    </row>
    <row r="28" spans="4:5" ht="13.5" thickBot="1">
      <c r="D28" s="20">
        <f>SUM(C26:X26)</f>
        <v>72</v>
      </c>
      <c r="E28" s="27" t="s">
        <v>1</v>
      </c>
    </row>
    <row r="30" spans="4:5" ht="12.75">
      <c r="D30" s="21">
        <f>D28/D27</f>
        <v>0.4675324675324675</v>
      </c>
      <c r="E30" s="26" t="s">
        <v>7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6" width="8.7109375" style="9" customWidth="1"/>
  </cols>
  <sheetData>
    <row r="1" spans="1:26" ht="99" customHeight="1">
      <c r="A1" s="28" t="s">
        <v>80</v>
      </c>
      <c r="B1" s="4" t="s">
        <v>9</v>
      </c>
      <c r="C1" s="8">
        <v>31</v>
      </c>
      <c r="D1" s="8">
        <v>1001</v>
      </c>
      <c r="E1" s="8">
        <v>1011</v>
      </c>
      <c r="F1" s="8">
        <v>1012</v>
      </c>
      <c r="G1" s="8">
        <v>1019</v>
      </c>
      <c r="H1" s="8">
        <v>1051</v>
      </c>
      <c r="I1" s="8">
        <v>1062</v>
      </c>
      <c r="J1" s="8">
        <v>1079</v>
      </c>
      <c r="K1" s="8">
        <v>1080</v>
      </c>
      <c r="L1" s="8">
        <v>1081</v>
      </c>
      <c r="M1" s="8">
        <v>1082</v>
      </c>
      <c r="N1" s="8">
        <v>1086</v>
      </c>
      <c r="O1" s="8">
        <v>1103</v>
      </c>
      <c r="P1" s="8">
        <v>1107</v>
      </c>
      <c r="Q1" s="8">
        <v>1124</v>
      </c>
      <c r="R1" s="8">
        <v>1125</v>
      </c>
      <c r="S1" s="8">
        <v>1126</v>
      </c>
      <c r="T1" s="8">
        <v>1127</v>
      </c>
      <c r="U1" s="8">
        <v>1135</v>
      </c>
      <c r="V1" s="8">
        <v>1146</v>
      </c>
      <c r="W1" s="8">
        <v>1153</v>
      </c>
      <c r="X1" s="8">
        <v>1154</v>
      </c>
      <c r="Y1" s="2" t="s">
        <v>3</v>
      </c>
      <c r="Z1" s="24" t="s">
        <v>8</v>
      </c>
    </row>
    <row r="2" spans="1:26" ht="12.75">
      <c r="A2" s="28" t="s">
        <v>81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10">
        <f aca="true" t="shared" si="0" ref="Y2:Y23">SUM(C2:X2)</f>
        <v>0</v>
      </c>
      <c r="Z2" s="25" t="e">
        <f>C2/Y2</f>
        <v>#DIV/0!</v>
      </c>
    </row>
    <row r="3" spans="1:26" ht="12.75">
      <c r="A3" s="28" t="s">
        <v>79</v>
      </c>
      <c r="B3" s="4">
        <v>1001</v>
      </c>
      <c r="C3" s="8">
        <v>4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0</v>
      </c>
      <c r="Y3" s="10">
        <f t="shared" si="0"/>
        <v>6</v>
      </c>
      <c r="Z3" s="25">
        <f>D3/Y3</f>
        <v>0</v>
      </c>
    </row>
    <row r="4" spans="1:26" ht="12.75">
      <c r="A4" s="28" t="s">
        <v>43</v>
      </c>
      <c r="B4" s="4">
        <v>1011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10">
        <f t="shared" si="0"/>
        <v>0</v>
      </c>
      <c r="Z4" s="25" t="e">
        <f>E4/Y4</f>
        <v>#DIV/0!</v>
      </c>
    </row>
    <row r="5" spans="1:26" ht="12.75">
      <c r="A5" s="28" t="s">
        <v>82</v>
      </c>
      <c r="B5" s="4">
        <v>1012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10">
        <f t="shared" si="0"/>
        <v>0</v>
      </c>
      <c r="Z5" s="25" t="e">
        <f>F5/Y5</f>
        <v>#DIV/0!</v>
      </c>
    </row>
    <row r="6" spans="1:26" ht="12.75">
      <c r="A6" s="28" t="s">
        <v>83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31</v>
      </c>
      <c r="H6" s="8">
        <v>0</v>
      </c>
      <c r="I6" s="8">
        <v>0</v>
      </c>
      <c r="J6" s="8">
        <v>4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10">
        <f t="shared" si="0"/>
        <v>36</v>
      </c>
      <c r="Z6" s="25">
        <f>G6/Y6</f>
        <v>0.8611111111111112</v>
      </c>
    </row>
    <row r="7" spans="1:26" ht="12.75">
      <c r="A7" s="28" t="s">
        <v>84</v>
      </c>
      <c r="B7" s="4">
        <v>1051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10">
        <f t="shared" si="0"/>
        <v>2</v>
      </c>
      <c r="Z7" s="25">
        <f>H7/Y7</f>
        <v>0</v>
      </c>
    </row>
    <row r="8" spans="1:26" ht="12.75">
      <c r="A8" s="28" t="s">
        <v>85</v>
      </c>
      <c r="B8" s="4">
        <v>1062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0">
        <f t="shared" si="0"/>
        <v>3</v>
      </c>
      <c r="Z8" s="25">
        <f>I8/Y8</f>
        <v>0.6666666666666666</v>
      </c>
    </row>
    <row r="9" spans="1:26" ht="12.75">
      <c r="A9" s="28" t="s">
        <v>86</v>
      </c>
      <c r="B9" s="4">
        <v>1079</v>
      </c>
      <c r="C9" s="8">
        <v>0</v>
      </c>
      <c r="D9" s="8">
        <v>0</v>
      </c>
      <c r="E9" s="8">
        <v>0</v>
      </c>
      <c r="F9" s="8">
        <v>0</v>
      </c>
      <c r="G9" s="8">
        <v>9</v>
      </c>
      <c r="H9" s="8">
        <v>0</v>
      </c>
      <c r="I9" s="8">
        <v>1</v>
      </c>
      <c r="J9" s="13">
        <v>13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0">
        <f t="shared" si="0"/>
        <v>26</v>
      </c>
      <c r="Z9" s="25">
        <f>J9/Y9</f>
        <v>0.5</v>
      </c>
    </row>
    <row r="10" spans="1:26" ht="12.75">
      <c r="A10" s="28" t="s">
        <v>87</v>
      </c>
      <c r="B10" s="4">
        <v>1080</v>
      </c>
      <c r="C10" s="8">
        <v>0</v>
      </c>
      <c r="D10" s="8">
        <v>0</v>
      </c>
      <c r="E10" s="8">
        <v>0</v>
      </c>
      <c r="F10" s="8">
        <v>0</v>
      </c>
      <c r="G10" s="8">
        <v>2</v>
      </c>
      <c r="H10" s="8">
        <v>0</v>
      </c>
      <c r="I10" s="8">
        <v>0</v>
      </c>
      <c r="J10" s="8">
        <v>2</v>
      </c>
      <c r="K10" s="13">
        <v>3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3</v>
      </c>
      <c r="Y10" s="10">
        <f t="shared" si="0"/>
        <v>12</v>
      </c>
      <c r="Z10" s="25">
        <f>K10/Y10</f>
        <v>0.25</v>
      </c>
    </row>
    <row r="11" spans="1:26" s="1" customFormat="1" ht="12.75">
      <c r="A11" s="29" t="s">
        <v>88</v>
      </c>
      <c r="B11" s="4">
        <v>1081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</v>
      </c>
      <c r="X11" s="8">
        <v>0</v>
      </c>
      <c r="Y11" s="11">
        <f t="shared" si="0"/>
        <v>15</v>
      </c>
      <c r="Z11" s="25">
        <f>L11/Y11</f>
        <v>0.6</v>
      </c>
    </row>
    <row r="12" spans="1:26" ht="12.75">
      <c r="A12" s="28" t="s">
        <v>89</v>
      </c>
      <c r="B12" s="4">
        <v>1082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0">
        <f t="shared" si="0"/>
        <v>3</v>
      </c>
      <c r="Z12" s="25">
        <f>M12/Y12</f>
        <v>0.6666666666666666</v>
      </c>
    </row>
    <row r="13" spans="1:26" ht="12.75">
      <c r="A13" s="28" t="s">
        <v>90</v>
      </c>
      <c r="B13" s="4">
        <v>1086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2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0">
        <f t="shared" si="0"/>
        <v>4</v>
      </c>
      <c r="Z13" s="25">
        <f>N13/Y13</f>
        <v>0</v>
      </c>
    </row>
    <row r="14" spans="1:26" ht="12.75">
      <c r="A14" s="28" t="s">
        <v>91</v>
      </c>
      <c r="B14" s="4">
        <v>1103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0">
        <f t="shared" si="0"/>
        <v>2</v>
      </c>
      <c r="Z14" s="25">
        <f>O14/Y14</f>
        <v>0</v>
      </c>
    </row>
    <row r="15" spans="1:26" ht="12.75">
      <c r="A15" s="28" t="s">
        <v>92</v>
      </c>
      <c r="B15" s="4">
        <v>1107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0">
        <f t="shared" si="0"/>
        <v>1</v>
      </c>
      <c r="Z15" s="25">
        <f>P15/Y15</f>
        <v>0</v>
      </c>
    </row>
    <row r="16" spans="1:26" ht="12.75">
      <c r="A16" s="28" t="s">
        <v>93</v>
      </c>
      <c r="B16" s="4">
        <v>1124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0">
        <f t="shared" si="0"/>
        <v>1</v>
      </c>
      <c r="Z16" s="25">
        <f>Q16/Y16</f>
        <v>0</v>
      </c>
    </row>
    <row r="17" spans="1:26" ht="12.75">
      <c r="A17" s="28" t="s">
        <v>53</v>
      </c>
      <c r="B17" s="4">
        <v>1125</v>
      </c>
      <c r="C17" s="8">
        <v>0</v>
      </c>
      <c r="D17" s="8">
        <v>0</v>
      </c>
      <c r="E17" s="8">
        <v>0</v>
      </c>
      <c r="F17" s="8">
        <v>0</v>
      </c>
      <c r="G17" s="8">
        <v>3</v>
      </c>
      <c r="H17" s="8">
        <v>0</v>
      </c>
      <c r="I17" s="8">
        <v>0</v>
      </c>
      <c r="J17" s="8">
        <v>0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10">
        <f t="shared" si="0"/>
        <v>6</v>
      </c>
      <c r="Z17" s="25">
        <f>R17/Y17</f>
        <v>0</v>
      </c>
    </row>
    <row r="18" spans="1:26" ht="12.75">
      <c r="A18" s="28" t="s">
        <v>54</v>
      </c>
      <c r="B18" s="4">
        <v>1126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0">
        <f t="shared" si="0"/>
        <v>6</v>
      </c>
      <c r="Z18" s="25">
        <f>S18/Y18</f>
        <v>0</v>
      </c>
    </row>
    <row r="19" spans="1:26" ht="12.75">
      <c r="A19" s="28" t="s">
        <v>94</v>
      </c>
      <c r="B19" s="4">
        <v>1127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1</v>
      </c>
      <c r="Y19" s="10">
        <f t="shared" si="0"/>
        <v>3</v>
      </c>
      <c r="Z19" s="25">
        <f>T19/Y19</f>
        <v>0.6666666666666666</v>
      </c>
    </row>
    <row r="20" spans="1:26" ht="12.75">
      <c r="A20" s="28" t="s">
        <v>95</v>
      </c>
      <c r="B20" s="4">
        <v>1135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3</v>
      </c>
      <c r="K20" s="8">
        <v>0</v>
      </c>
      <c r="L20" s="8">
        <v>6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13">
        <v>0</v>
      </c>
      <c r="V20" s="8">
        <v>0</v>
      </c>
      <c r="W20" s="8">
        <v>0</v>
      </c>
      <c r="X20" s="8">
        <v>0</v>
      </c>
      <c r="Y20" s="10">
        <f t="shared" si="0"/>
        <v>11</v>
      </c>
      <c r="Z20" s="25">
        <f>U20/Y20</f>
        <v>0</v>
      </c>
    </row>
    <row r="21" spans="1:26" ht="12.75">
      <c r="A21" s="28" t="s">
        <v>57</v>
      </c>
      <c r="B21" s="4">
        <v>1146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10">
        <f t="shared" si="0"/>
        <v>3</v>
      </c>
      <c r="Z21" s="25">
        <f>V21/Y21</f>
        <v>0</v>
      </c>
    </row>
    <row r="22" spans="1:26" ht="12.75">
      <c r="A22" s="28" t="s">
        <v>96</v>
      </c>
      <c r="B22" s="4">
        <v>1153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5</v>
      </c>
      <c r="X22" s="8">
        <v>1</v>
      </c>
      <c r="Y22" s="10">
        <f t="shared" si="0"/>
        <v>12</v>
      </c>
      <c r="Z22" s="25">
        <f>W22/Y22</f>
        <v>0.4166666666666667</v>
      </c>
    </row>
    <row r="23" spans="1:26" ht="12.75">
      <c r="A23" s="28" t="s">
        <v>97</v>
      </c>
      <c r="B23" s="4">
        <v>1154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10">
        <f t="shared" si="0"/>
        <v>2</v>
      </c>
      <c r="Z23" s="25">
        <f>X23/Y23</f>
        <v>0</v>
      </c>
    </row>
    <row r="24" spans="1:25" ht="39" customHeight="1" thickBot="1">
      <c r="A24" s="28"/>
      <c r="B24" s="3" t="s">
        <v>4</v>
      </c>
      <c r="C24" s="14">
        <f aca="true" t="shared" si="1" ref="C24:X24">SUM(C2:C23)</f>
        <v>5</v>
      </c>
      <c r="D24" s="14">
        <f t="shared" si="1"/>
        <v>0</v>
      </c>
      <c r="E24" s="14">
        <f t="shared" si="1"/>
        <v>1</v>
      </c>
      <c r="F24" s="14">
        <f t="shared" si="1"/>
        <v>0</v>
      </c>
      <c r="G24" s="14">
        <f t="shared" si="1"/>
        <v>53</v>
      </c>
      <c r="H24" s="14">
        <f t="shared" si="1"/>
        <v>1</v>
      </c>
      <c r="I24" s="14">
        <f t="shared" si="1"/>
        <v>12</v>
      </c>
      <c r="J24" s="14">
        <f t="shared" si="1"/>
        <v>26</v>
      </c>
      <c r="K24" s="14">
        <f t="shared" si="1"/>
        <v>10</v>
      </c>
      <c r="L24" s="15">
        <f t="shared" si="1"/>
        <v>24</v>
      </c>
      <c r="M24" s="14">
        <f t="shared" si="1"/>
        <v>3</v>
      </c>
      <c r="N24" s="14">
        <f t="shared" si="1"/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</v>
      </c>
      <c r="T24" s="14">
        <f t="shared" si="1"/>
        <v>3</v>
      </c>
      <c r="U24" s="14">
        <f t="shared" si="1"/>
        <v>0</v>
      </c>
      <c r="V24" s="14">
        <f t="shared" si="1"/>
        <v>0</v>
      </c>
      <c r="W24" s="14">
        <f t="shared" si="1"/>
        <v>8</v>
      </c>
      <c r="X24" s="14">
        <f t="shared" si="1"/>
        <v>6</v>
      </c>
      <c r="Y24" s="12"/>
    </row>
    <row r="25" spans="2:24" ht="39" customHeight="1" thickBot="1">
      <c r="B25" s="22" t="s">
        <v>6</v>
      </c>
      <c r="C25" s="23">
        <f>C2/C24</f>
        <v>0</v>
      </c>
      <c r="D25" s="23" t="e">
        <f>D3/D24</f>
        <v>#DIV/0!</v>
      </c>
      <c r="E25" s="23">
        <f>E4/E24</f>
        <v>0</v>
      </c>
      <c r="F25" s="23" t="e">
        <f>F5/F24</f>
        <v>#DIV/0!</v>
      </c>
      <c r="G25" s="23">
        <f>G6/G24</f>
        <v>0.5849056603773585</v>
      </c>
      <c r="H25" s="23">
        <f>H7/H24</f>
        <v>0</v>
      </c>
      <c r="I25" s="23">
        <f>I8/I24</f>
        <v>0.16666666666666666</v>
      </c>
      <c r="J25" s="23">
        <f>J9/J24</f>
        <v>0.5</v>
      </c>
      <c r="K25" s="23">
        <f>K10/K24</f>
        <v>0.3</v>
      </c>
      <c r="L25" s="23">
        <f>L11/L24</f>
        <v>0.375</v>
      </c>
      <c r="M25" s="23">
        <f>M12/M24</f>
        <v>0.6666666666666666</v>
      </c>
      <c r="N25" s="23" t="e">
        <f>N13/N24</f>
        <v>#DIV/0!</v>
      </c>
      <c r="O25" s="23" t="e">
        <f>O14/O24</f>
        <v>#DIV/0!</v>
      </c>
      <c r="P25" s="23" t="e">
        <f>P15/P24</f>
        <v>#DIV/0!</v>
      </c>
      <c r="Q25" s="23" t="e">
        <f>Q16/Q24</f>
        <v>#DIV/0!</v>
      </c>
      <c r="R25" s="23" t="e">
        <f>R17/R24</f>
        <v>#DIV/0!</v>
      </c>
      <c r="S25" s="23">
        <f>S18/S24</f>
        <v>0</v>
      </c>
      <c r="T25" s="23">
        <f>T19/T24</f>
        <v>0.6666666666666666</v>
      </c>
      <c r="U25" s="23" t="e">
        <f>U20/U24</f>
        <v>#DIV/0!</v>
      </c>
      <c r="V25" s="23" t="e">
        <f>V21/V24</f>
        <v>#DIV/0!</v>
      </c>
      <c r="W25" s="23">
        <f>W22/W24</f>
        <v>0.625</v>
      </c>
      <c r="X25" s="23">
        <f>X23/X24</f>
        <v>0</v>
      </c>
    </row>
    <row r="26" spans="2:24" ht="12.75">
      <c r="B26" s="5" t="s">
        <v>2</v>
      </c>
      <c r="C26" s="16">
        <f>C2</f>
        <v>0</v>
      </c>
      <c r="D26" s="16">
        <f>D3</f>
        <v>0</v>
      </c>
      <c r="E26" s="16">
        <f>E4</f>
        <v>0</v>
      </c>
      <c r="F26" s="16">
        <f>F5</f>
        <v>0</v>
      </c>
      <c r="G26" s="16">
        <f>G6</f>
        <v>31</v>
      </c>
      <c r="H26" s="16">
        <f>H7</f>
        <v>0</v>
      </c>
      <c r="I26" s="16">
        <f>I8</f>
        <v>2</v>
      </c>
      <c r="J26" s="16">
        <f>J9</f>
        <v>13</v>
      </c>
      <c r="K26" s="16">
        <f>K10</f>
        <v>3</v>
      </c>
      <c r="L26" s="17">
        <f>L11</f>
        <v>9</v>
      </c>
      <c r="M26" s="16">
        <f>M12</f>
        <v>2</v>
      </c>
      <c r="N26" s="16">
        <f>N13</f>
        <v>0</v>
      </c>
      <c r="O26" s="16">
        <f>O14</f>
        <v>0</v>
      </c>
      <c r="P26" s="16">
        <f>P15</f>
        <v>0</v>
      </c>
      <c r="Q26" s="16">
        <f>Q16</f>
        <v>0</v>
      </c>
      <c r="R26" s="16">
        <f>R17</f>
        <v>0</v>
      </c>
      <c r="S26" s="16">
        <f>S18</f>
        <v>0</v>
      </c>
      <c r="T26" s="16">
        <f>T19</f>
        <v>2</v>
      </c>
      <c r="U26" s="16">
        <f>U20</f>
        <v>0</v>
      </c>
      <c r="V26" s="16">
        <f>V21</f>
        <v>0</v>
      </c>
      <c r="W26" s="16">
        <f>W22</f>
        <v>5</v>
      </c>
      <c r="X26" s="16">
        <f>X23</f>
        <v>0</v>
      </c>
    </row>
    <row r="27" spans="4:5" ht="13.5" thickBot="1">
      <c r="D27" s="18">
        <f>SUM(Y2:Y23)</f>
        <v>154</v>
      </c>
      <c r="E27" s="27" t="s">
        <v>0</v>
      </c>
    </row>
    <row r="28" spans="4:5" ht="13.5" thickBot="1">
      <c r="D28" s="20">
        <f>SUM(C26:X26)</f>
        <v>67</v>
      </c>
      <c r="E28" s="27" t="s">
        <v>1</v>
      </c>
    </row>
    <row r="30" spans="4:5" ht="12.75">
      <c r="D30" s="21">
        <f>D28/D27</f>
        <v>0.43506493506493504</v>
      </c>
      <c r="E30" s="26" t="s">
        <v>7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65</v>
      </c>
      <c r="B1" s="4" t="s">
        <v>5</v>
      </c>
      <c r="C1" s="8">
        <v>1200</v>
      </c>
      <c r="D1" s="8">
        <v>2512</v>
      </c>
      <c r="E1" s="8">
        <v>2513</v>
      </c>
      <c r="F1" s="8">
        <v>2519</v>
      </c>
      <c r="G1" s="8">
        <v>2521</v>
      </c>
      <c r="H1" s="8">
        <v>2603</v>
      </c>
      <c r="I1" s="8">
        <v>2605</v>
      </c>
      <c r="J1" s="8">
        <v>2607</v>
      </c>
      <c r="K1" s="8">
        <v>2608</v>
      </c>
      <c r="L1" s="8">
        <v>2609</v>
      </c>
      <c r="M1" s="8">
        <v>2614</v>
      </c>
      <c r="N1" s="8">
        <v>2615</v>
      </c>
      <c r="O1" s="8">
        <v>2807</v>
      </c>
      <c r="P1" s="8">
        <v>3001</v>
      </c>
      <c r="Q1" s="2" t="s">
        <v>3</v>
      </c>
      <c r="R1" s="24" t="s">
        <v>8</v>
      </c>
    </row>
    <row r="2" spans="1:18" ht="12.75">
      <c r="A2" s="28" t="s">
        <v>66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67</v>
      </c>
      <c r="B3" s="4">
        <v>2512</v>
      </c>
      <c r="C3" s="8">
        <v>0</v>
      </c>
      <c r="D3" s="13">
        <v>0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2</v>
      </c>
      <c r="R3" s="25">
        <f>D3/Q3</f>
        <v>0</v>
      </c>
    </row>
    <row r="4" spans="1:18" ht="12.75">
      <c r="A4" s="28" t="s">
        <v>68</v>
      </c>
      <c r="B4" s="4">
        <v>2513</v>
      </c>
      <c r="C4" s="8">
        <v>0</v>
      </c>
      <c r="D4" s="8">
        <v>0</v>
      </c>
      <c r="E4" s="13">
        <v>40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4</v>
      </c>
      <c r="O4" s="8">
        <v>0</v>
      </c>
      <c r="P4" s="8">
        <v>0</v>
      </c>
      <c r="Q4" s="10">
        <f t="shared" si="0"/>
        <v>45</v>
      </c>
      <c r="R4" s="25">
        <f>E4/Q4</f>
        <v>0.8888888888888888</v>
      </c>
    </row>
    <row r="5" spans="1:18" ht="12.75">
      <c r="A5" s="28" t="s">
        <v>69</v>
      </c>
      <c r="B5" s="4">
        <v>2519</v>
      </c>
      <c r="C5" s="8">
        <v>0</v>
      </c>
      <c r="D5" s="8">
        <v>0</v>
      </c>
      <c r="E5" s="8">
        <v>2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2</v>
      </c>
      <c r="R5" s="25">
        <f>F5/Q5</f>
        <v>0</v>
      </c>
    </row>
    <row r="6" spans="1:18" ht="12.75">
      <c r="A6" s="28" t="s">
        <v>70</v>
      </c>
      <c r="B6" s="4">
        <v>2521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0</v>
      </c>
      <c r="R6" s="25" t="e">
        <f>G6/Q6</f>
        <v>#DIV/0!</v>
      </c>
    </row>
    <row r="7" spans="1:18" ht="12.75">
      <c r="A7" s="28" t="s">
        <v>71</v>
      </c>
      <c r="B7" s="4">
        <v>2603</v>
      </c>
      <c r="C7" s="8">
        <v>0</v>
      </c>
      <c r="D7" s="8">
        <v>0</v>
      </c>
      <c r="E7" s="8">
        <v>3</v>
      </c>
      <c r="F7" s="8">
        <v>1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5</v>
      </c>
      <c r="R7" s="25">
        <f>H7/Q7</f>
        <v>0.2</v>
      </c>
    </row>
    <row r="8" spans="1:18" ht="12.75">
      <c r="A8" s="28" t="s">
        <v>72</v>
      </c>
      <c r="B8" s="4">
        <v>2605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3</v>
      </c>
      <c r="R8" s="25">
        <f>I8/Q8</f>
        <v>0.6666666666666666</v>
      </c>
    </row>
    <row r="9" spans="1:18" ht="12.75">
      <c r="A9" s="28" t="s">
        <v>73</v>
      </c>
      <c r="B9" s="4">
        <v>2607</v>
      </c>
      <c r="C9" s="8">
        <v>0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2</v>
      </c>
      <c r="R9" s="25">
        <f>J9/Q9</f>
        <v>0</v>
      </c>
    </row>
    <row r="10" spans="1:18" ht="12.75">
      <c r="A10" s="28" t="s">
        <v>74</v>
      </c>
      <c r="B10" s="4">
        <v>2608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1</v>
      </c>
      <c r="J10" s="8">
        <v>0</v>
      </c>
      <c r="K10" s="13">
        <v>0</v>
      </c>
      <c r="L10" s="8">
        <v>6</v>
      </c>
      <c r="M10" s="8">
        <v>0</v>
      </c>
      <c r="N10" s="8">
        <v>6</v>
      </c>
      <c r="O10" s="8">
        <v>0</v>
      </c>
      <c r="P10" s="8">
        <v>0</v>
      </c>
      <c r="Q10" s="10">
        <f t="shared" si="0"/>
        <v>14</v>
      </c>
      <c r="R10" s="25">
        <f>K10/Q10</f>
        <v>0</v>
      </c>
    </row>
    <row r="11" spans="1:18" s="1" customFormat="1" ht="12.75">
      <c r="A11" s="29" t="s">
        <v>75</v>
      </c>
      <c r="B11" s="4">
        <v>2609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22</v>
      </c>
      <c r="M11" s="8">
        <v>0</v>
      </c>
      <c r="N11" s="8">
        <v>4</v>
      </c>
      <c r="O11" s="8">
        <v>0</v>
      </c>
      <c r="P11" s="8">
        <v>0</v>
      </c>
      <c r="Q11" s="11">
        <f t="shared" si="0"/>
        <v>27</v>
      </c>
      <c r="R11" s="25">
        <f>L11/Q11</f>
        <v>0.8148148148148148</v>
      </c>
    </row>
    <row r="12" spans="1:18" ht="12.75">
      <c r="A12" s="28" t="s">
        <v>76</v>
      </c>
      <c r="B12" s="4">
        <v>2614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1</v>
      </c>
      <c r="O12" s="8">
        <v>0</v>
      </c>
      <c r="P12" s="8">
        <v>0</v>
      </c>
      <c r="Q12" s="10">
        <f t="shared" si="0"/>
        <v>1</v>
      </c>
      <c r="R12" s="25">
        <f>M12/Q12</f>
        <v>0</v>
      </c>
    </row>
    <row r="13" spans="1:18" ht="12.75">
      <c r="A13" s="28" t="s">
        <v>77</v>
      </c>
      <c r="B13" s="4">
        <v>2615</v>
      </c>
      <c r="C13" s="8">
        <v>0</v>
      </c>
      <c r="D13" s="8">
        <v>1</v>
      </c>
      <c r="E13" s="8">
        <v>12</v>
      </c>
      <c r="F13" s="8">
        <v>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3</v>
      </c>
      <c r="M13" s="8">
        <v>0</v>
      </c>
      <c r="N13" s="13">
        <v>22</v>
      </c>
      <c r="O13" s="8">
        <v>0</v>
      </c>
      <c r="P13" s="8">
        <v>0</v>
      </c>
      <c r="Q13" s="10">
        <f t="shared" si="0"/>
        <v>44</v>
      </c>
      <c r="R13" s="25">
        <f>N13/Q13</f>
        <v>0.5</v>
      </c>
    </row>
    <row r="14" spans="1:18" ht="12.75">
      <c r="A14" s="28" t="s">
        <v>78</v>
      </c>
      <c r="B14" s="4">
        <v>2807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</v>
      </c>
      <c r="O14" s="13">
        <v>0</v>
      </c>
      <c r="P14" s="8">
        <v>0</v>
      </c>
      <c r="Q14" s="10">
        <f t="shared" si="0"/>
        <v>3</v>
      </c>
      <c r="R14" s="25">
        <f>O14/Q14</f>
        <v>0</v>
      </c>
    </row>
    <row r="15" spans="1:18" ht="12.75">
      <c r="A15" s="28" t="s">
        <v>79</v>
      </c>
      <c r="B15" s="4">
        <v>3001</v>
      </c>
      <c r="C15" s="8">
        <v>4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6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5</v>
      </c>
      <c r="D16" s="14">
        <f t="shared" si="1"/>
        <v>2</v>
      </c>
      <c r="E16" s="14">
        <f t="shared" si="1"/>
        <v>63</v>
      </c>
      <c r="F16" s="14">
        <f t="shared" si="1"/>
        <v>9</v>
      </c>
      <c r="G16" s="14">
        <f t="shared" si="1"/>
        <v>0</v>
      </c>
      <c r="H16" s="14">
        <f t="shared" si="1"/>
        <v>1</v>
      </c>
      <c r="I16" s="14">
        <f t="shared" si="1"/>
        <v>3</v>
      </c>
      <c r="J16" s="14">
        <f t="shared" si="1"/>
        <v>0</v>
      </c>
      <c r="K16" s="14">
        <f t="shared" si="1"/>
        <v>0</v>
      </c>
      <c r="L16" s="15">
        <f t="shared" si="1"/>
        <v>32</v>
      </c>
      <c r="M16" s="14">
        <f t="shared" si="1"/>
        <v>0</v>
      </c>
      <c r="N16" s="14">
        <f t="shared" si="1"/>
        <v>39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0</v>
      </c>
      <c r="E17" s="23">
        <f>E4/E16</f>
        <v>0.6349206349206349</v>
      </c>
      <c r="F17" s="23">
        <f>F5/F16</f>
        <v>0</v>
      </c>
      <c r="G17" s="23" t="e">
        <f>G6/G16</f>
        <v>#DIV/0!</v>
      </c>
      <c r="H17" s="23">
        <f>H7/H16</f>
        <v>1</v>
      </c>
      <c r="I17" s="23">
        <f>I8/I16</f>
        <v>0.6666666666666666</v>
      </c>
      <c r="J17" s="23" t="e">
        <f>J9/J16</f>
        <v>#DIV/0!</v>
      </c>
      <c r="K17" s="23" t="e">
        <f>K10/K16</f>
        <v>#DIV/0!</v>
      </c>
      <c r="L17" s="23">
        <f>L11/L16</f>
        <v>0.6875</v>
      </c>
      <c r="M17" s="23" t="e">
        <f>M12/M16</f>
        <v>#DIV/0!</v>
      </c>
      <c r="N17" s="23">
        <f>N13/N16</f>
        <v>0.5641025641025641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40</v>
      </c>
      <c r="F18" s="16">
        <f>F5</f>
        <v>0</v>
      </c>
      <c r="G18" s="16">
        <f>G6</f>
        <v>0</v>
      </c>
      <c r="H18" s="16">
        <f>H7</f>
        <v>1</v>
      </c>
      <c r="I18" s="16">
        <f>I8</f>
        <v>2</v>
      </c>
      <c r="J18" s="16">
        <f>J9</f>
        <v>0</v>
      </c>
      <c r="K18" s="16">
        <f>K10</f>
        <v>0</v>
      </c>
      <c r="L18" s="17">
        <f>L11</f>
        <v>22</v>
      </c>
      <c r="M18" s="16">
        <f>M12</f>
        <v>0</v>
      </c>
      <c r="N18" s="16">
        <f>N13</f>
        <v>22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154</v>
      </c>
      <c r="E19" s="27" t="s">
        <v>0</v>
      </c>
    </row>
    <row r="20" spans="4:5" ht="13.5" thickBot="1">
      <c r="D20" s="20">
        <f>SUM(C18:P18)</f>
        <v>87</v>
      </c>
      <c r="E20" s="27" t="s">
        <v>1</v>
      </c>
    </row>
    <row r="22" spans="4:5" ht="12.75">
      <c r="D22" s="21">
        <f>D20/D19</f>
        <v>0.564935064935065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2008-12-15T22:07:52Z</dcterms:modified>
  <cp:category/>
  <cp:version/>
  <cp:contentType/>
  <cp:contentStatus/>
</cp:coreProperties>
</file>