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70" windowWidth="17490" windowHeight="11355" activeTab="0"/>
  </bookViews>
  <sheets>
    <sheet name="EVT_Ecol_Sys" sheetId="1" r:id="rId1"/>
    <sheet name="EVT_Ecol_Sys_5x5" sheetId="2" r:id="rId2"/>
    <sheet name="EVT_Similarity_Group" sheetId="3" r:id="rId3"/>
    <sheet name="EVT_SAF_SRM_Type" sheetId="4" r:id="rId4"/>
    <sheet name="EVT_SAF_SRM_Type_Group" sheetId="5" r:id="rId5"/>
    <sheet name="EVT_Lifeform" sheetId="6" r:id="rId6"/>
    <sheet name="ESP_Ecol_Sys" sheetId="7" r:id="rId7"/>
    <sheet name="ESP_Ecol_Sys_5x5" sheetId="8" r:id="rId8"/>
    <sheet name="ESP_Similarity_Group" sheetId="9" r:id="rId9"/>
  </sheets>
  <definedNames/>
  <calcPr fullCalcOnLoad="1"/>
</workbook>
</file>

<file path=xl/sharedStrings.xml><?xml version="1.0" encoding="utf-8"?>
<sst xmlns="http://schemas.openxmlformats.org/spreadsheetml/2006/main" count="223" uniqueCount="92">
  <si>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</si>
  <si>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</si>
  <si>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</si>
  <si>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</si>
  <si>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</si>
  <si>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</si>
  <si>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</si>
  <si>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</si>
  <si>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</si>
  <si>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code</t>
  </si>
  <si>
    <t>SAF/SRM Type Name</t>
  </si>
  <si>
    <t>SAF 217: Aspen</t>
  </si>
  <si>
    <t>SAF 235: Cottonwood-Willow</t>
  </si>
  <si>
    <t>SRM 212: Blackbush</t>
  </si>
  <si>
    <t>SRM 314: Big Sagebrush-Bluebunch Wheatgrass</t>
  </si>
  <si>
    <t>SRM 402: Mountain Big Sagebrush</t>
  </si>
  <si>
    <t>SRM 403: Wyoming Big Sagebrush</t>
  </si>
  <si>
    <t>SRM 406: Low Sagebrush</t>
  </si>
  <si>
    <t>SRM 412: Juniper-Pinyon Woodland</t>
  </si>
  <si>
    <t>SRM 414: Salt Desert Shrub</t>
  </si>
  <si>
    <t>SRM 415: Curlleaf Mountain-Mahogany</t>
  </si>
  <si>
    <t>SRM 501: Saltbush-Greasewood</t>
  </si>
  <si>
    <t>SRM 502: Grama-Galetta</t>
  </si>
  <si>
    <t>LF 33: Sparsely Vegetated</t>
  </si>
  <si>
    <t>LF 54: Introduced Upland Vegetation - Herbaceous</t>
  </si>
  <si>
    <t>SAF/SRM Type Group Name</t>
  </si>
  <si>
    <t>Western Hardwoods</t>
  </si>
  <si>
    <t>Desert grasslands</t>
  </si>
  <si>
    <t>Sagebrush</t>
  </si>
  <si>
    <t>Salt Desert Shrub</t>
  </si>
  <si>
    <t>Blackbrush</t>
  </si>
  <si>
    <t>Chaparral</t>
  </si>
  <si>
    <t>Pinyon-Juniper</t>
  </si>
  <si>
    <t>Sparsely Vegetaed</t>
  </si>
  <si>
    <t>Introduced Grassland and Forbland</t>
  </si>
  <si>
    <t>EVT Name</t>
  </si>
  <si>
    <t xml:space="preserve">Inter-Mountain Basins Sparsely Vegetated Systems </t>
  </si>
  <si>
    <t>North American Warm Desert Sparsely Vegetated Systems</t>
  </si>
  <si>
    <t>Rocky Mountain Aspen Forest and Woodland</t>
  </si>
  <si>
    <t xml:space="preserve">Great Basin Pinyon-Juniper Woodland </t>
  </si>
  <si>
    <t>Inter-Mountain Basins Mountain Mahogany Woodland and Shrubland</t>
  </si>
  <si>
    <t xml:space="preserve">Great Basin Xeric Mixed Sagebrush Shrubland </t>
  </si>
  <si>
    <t xml:space="preserve">Inter-Mountain Basins Big Sagebrush Shrubland </t>
  </si>
  <si>
    <t xml:space="preserve">Inter-Mountain Basins Mixed Salt Desert Scrub </t>
  </si>
  <si>
    <t xml:space="preserve">Mojave Mid-Elevation Mixed Desert Scrub </t>
  </si>
  <si>
    <t xml:space="preserve">Inter-Mountain Basins Juniper Savanna </t>
  </si>
  <si>
    <t xml:space="preserve">Columbia Plateau Low Sagebrush Steppe </t>
  </si>
  <si>
    <t>Inter-Mountain Basins Big Sagebrush Steppe</t>
  </si>
  <si>
    <t>Inter-Mountain Basins Montane Sagebrush Steppe</t>
  </si>
  <si>
    <t xml:space="preserve">Inter-Mountain Basins Semi-Desert Shrub-Steppe </t>
  </si>
  <si>
    <t xml:space="preserve">Inter-Mountain Basins Semi-Desert Grassland </t>
  </si>
  <si>
    <t xml:space="preserve">Inter-Mountain Basins Greasewood Flat </t>
  </si>
  <si>
    <t xml:space="preserve">Inter-Mountain Basins Montane Riparian Systems </t>
  </si>
  <si>
    <t xml:space="preserve">Rocky Mountain Montane Riparian Systems </t>
  </si>
  <si>
    <t xml:space="preserve">Introduced Upland Vegetation - Annual Grassland </t>
  </si>
  <si>
    <t xml:space="preserve">Introduced Upland Vegetation - Annual and Biennial Forbland </t>
  </si>
  <si>
    <t xml:space="preserve">Grayia spinosa Shrubland Alliance </t>
  </si>
  <si>
    <t>Artemisia tridentata ssp. vaseyana Shrubland Alliance</t>
  </si>
  <si>
    <t>Similarity Group Name</t>
  </si>
  <si>
    <t>Barren</t>
  </si>
  <si>
    <t>Rocky Mountain Subalpine Forest and Woodland</t>
  </si>
  <si>
    <t>InterMountain Basins Pinyon-Juniper Woodland and Montane Sagebrush</t>
  </si>
  <si>
    <t>Rocky Mountain and Intermountain Montane Riparian and Swamp</t>
  </si>
  <si>
    <t>Rocky Mountain and Intermountain Aspen-Mixed Conifer Forest</t>
  </si>
  <si>
    <t>Sonora-Mojave Desert Scrub</t>
  </si>
  <si>
    <t>InterMountain Basins Cool Desert Shrubland and Steppe</t>
  </si>
  <si>
    <t>InterMountain Basins Cool Desert Saline Shrubland</t>
  </si>
  <si>
    <t>Inter-Mountain Basin Big Sagebrush and Desert Sagebrush</t>
  </si>
  <si>
    <t>Inter-Mountain Basins Sparsely Vegetated Systems</t>
  </si>
  <si>
    <t>ESP Name</t>
  </si>
  <si>
    <t>Barren-Rock/Sand/Clay</t>
  </si>
  <si>
    <t>Great Basin Pinyon-Juniper Woodland</t>
  </si>
  <si>
    <t>Inter-Mountain Basins Subalpine Limber-Bristlecone Pine Woodland</t>
  </si>
  <si>
    <t>Rocky Mountain Subalpine-Montane Limber-Bristlecone Pine Woodland</t>
  </si>
  <si>
    <t>Inter-Mountain Basins Curl-leaf Mountain Mahogany Woodland and Shrubland</t>
  </si>
  <si>
    <t>Great Basin Xeric Mixed Sagebrush Shrubland</t>
  </si>
  <si>
    <t>Inter-Mountain Basins Big Sagebrush Shrubland</t>
  </si>
  <si>
    <t>Inter-Mountain Basins Mixed Salt Desert Scrub</t>
  </si>
  <si>
    <t>Mojave Mid-Elevation Mixed Desert Scrub</t>
  </si>
  <si>
    <t>Inter-Mountain Basins Semi-Desert Shrub-Steppe</t>
  </si>
  <si>
    <t>Inter-Mountain Basins Semi-Desert Grassland</t>
  </si>
  <si>
    <t>Inter-Mountain Basins Greasewood Flat</t>
  </si>
  <si>
    <t>Inter-Mountain Basins Montane Riparian Systems</t>
  </si>
  <si>
    <t>Lifeform Name</t>
  </si>
  <si>
    <t>Forest and Woodland</t>
  </si>
  <si>
    <t>Herbaceous</t>
  </si>
  <si>
    <t>Shrubland</t>
  </si>
  <si>
    <t>Steppe</t>
  </si>
  <si>
    <t>Savanna</t>
  </si>
  <si>
    <t>Cultivated Crops</t>
  </si>
  <si>
    <t>Introduced Upland Vegetation</t>
  </si>
  <si>
    <t>Columbia Plateau Shrub and Low Sagebrush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</si>
</sst>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textRotation="90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" borderId="8" xfId="0" applyFill="1" applyBorder="1" applyAlignment="1">
      <alignment horizontal="center" wrapText="1"/>
    </xf>
    <xf numFmtId="164" fontId="0" fillId="3" borderId="9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textRotation="90" wrapText="1"/>
    </xf>
    <xf numFmtId="164" fontId="0" fillId="3" borderId="11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66.574218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6" width="8.7109375" style="9" customWidth="1"/>
  </cols>
  <sheetData>
    <row r="1" spans="1:26" ht="99" customHeight="1">
      <c r="A1" s="28" t="s">
        <v>35</v>
      </c>
      <c r="B1" s="4" t="s">
        <v>9</v>
      </c>
      <c r="C1" s="8">
        <v>2001</v>
      </c>
      <c r="D1" s="8">
        <v>2004</v>
      </c>
      <c r="E1" s="8">
        <v>2011</v>
      </c>
      <c r="F1" s="8">
        <v>2019</v>
      </c>
      <c r="G1" s="8">
        <v>2062</v>
      </c>
      <c r="H1" s="8">
        <v>2079</v>
      </c>
      <c r="I1" s="8">
        <v>2080</v>
      </c>
      <c r="J1" s="8">
        <v>2081</v>
      </c>
      <c r="K1" s="8">
        <v>2082</v>
      </c>
      <c r="L1" s="8">
        <v>2115</v>
      </c>
      <c r="M1" s="8">
        <v>2124</v>
      </c>
      <c r="N1" s="8">
        <v>2125</v>
      </c>
      <c r="O1" s="8">
        <v>2126</v>
      </c>
      <c r="P1" s="8">
        <v>2127</v>
      </c>
      <c r="Q1" s="8">
        <v>2135</v>
      </c>
      <c r="R1" s="8">
        <v>2153</v>
      </c>
      <c r="S1" s="8">
        <v>2154</v>
      </c>
      <c r="T1" s="8">
        <v>2159</v>
      </c>
      <c r="U1" s="8">
        <v>2181</v>
      </c>
      <c r="V1" s="8">
        <v>2183</v>
      </c>
      <c r="W1" s="8">
        <v>2211</v>
      </c>
      <c r="X1" s="8">
        <v>2220</v>
      </c>
      <c r="Y1" s="2" t="s">
        <v>3</v>
      </c>
      <c r="Z1" s="24" t="s">
        <v>8</v>
      </c>
    </row>
    <row r="2" spans="1:26" ht="12.75">
      <c r="A2" s="28" t="s">
        <v>36</v>
      </c>
      <c r="B2" s="4">
        <v>2001</v>
      </c>
      <c r="C2" s="13">
        <v>1</v>
      </c>
      <c r="D2" s="8">
        <v>0</v>
      </c>
      <c r="E2" s="8">
        <v>0</v>
      </c>
      <c r="F2" s="8">
        <v>1</v>
      </c>
      <c r="G2" s="8">
        <v>0</v>
      </c>
      <c r="H2" s="8">
        <v>0</v>
      </c>
      <c r="I2" s="8">
        <v>1</v>
      </c>
      <c r="J2" s="8">
        <v>1</v>
      </c>
      <c r="K2" s="8">
        <v>0</v>
      </c>
      <c r="L2" s="8">
        <v>0</v>
      </c>
      <c r="M2" s="8">
        <v>0</v>
      </c>
      <c r="N2" s="8">
        <v>1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10">
        <f aca="true" t="shared" si="0" ref="Y2:Y23">SUM(C2:X2)</f>
        <v>5</v>
      </c>
      <c r="Z2" s="25">
        <f>C2/Y2</f>
        <v>0.2</v>
      </c>
    </row>
    <row r="3" spans="1:26" ht="12.75">
      <c r="A3" s="28" t="s">
        <v>37</v>
      </c>
      <c r="B3" s="4">
        <v>2004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1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2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10">
        <f t="shared" si="0"/>
        <v>3</v>
      </c>
      <c r="Z3" s="25">
        <f>D3/Y3</f>
        <v>0</v>
      </c>
    </row>
    <row r="4" spans="1:26" ht="12.75">
      <c r="A4" s="28" t="s">
        <v>38</v>
      </c>
      <c r="B4" s="4">
        <v>2011</v>
      </c>
      <c r="C4" s="8">
        <v>0</v>
      </c>
      <c r="D4" s="8">
        <v>0</v>
      </c>
      <c r="E4" s="13">
        <v>2</v>
      </c>
      <c r="F4" s="8">
        <v>1</v>
      </c>
      <c r="G4" s="8">
        <v>1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1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10">
        <f t="shared" si="0"/>
        <v>5</v>
      </c>
      <c r="Z4" s="25">
        <f>E4/Y4</f>
        <v>0.4</v>
      </c>
    </row>
    <row r="5" spans="1:26" ht="12.75">
      <c r="A5" s="28" t="s">
        <v>39</v>
      </c>
      <c r="B5" s="4">
        <v>2019</v>
      </c>
      <c r="C5" s="8">
        <v>0</v>
      </c>
      <c r="D5" s="8">
        <v>0</v>
      </c>
      <c r="E5" s="8">
        <v>0</v>
      </c>
      <c r="F5" s="13">
        <v>32</v>
      </c>
      <c r="G5" s="8">
        <v>0</v>
      </c>
      <c r="H5" s="8">
        <v>5</v>
      </c>
      <c r="I5" s="8">
        <v>2</v>
      </c>
      <c r="J5" s="8">
        <v>0</v>
      </c>
      <c r="K5" s="8">
        <v>0</v>
      </c>
      <c r="L5" s="8">
        <v>0</v>
      </c>
      <c r="M5" s="8">
        <v>0</v>
      </c>
      <c r="N5" s="8">
        <v>1</v>
      </c>
      <c r="O5" s="8">
        <v>0</v>
      </c>
      <c r="P5" s="8">
        <v>0</v>
      </c>
      <c r="Q5" s="8">
        <v>0</v>
      </c>
      <c r="R5" s="8">
        <v>0</v>
      </c>
      <c r="S5" s="8">
        <v>1</v>
      </c>
      <c r="T5" s="8">
        <v>0</v>
      </c>
      <c r="U5" s="8">
        <v>0</v>
      </c>
      <c r="V5" s="8">
        <v>0</v>
      </c>
      <c r="W5" s="8">
        <v>0</v>
      </c>
      <c r="X5" s="8">
        <v>1</v>
      </c>
      <c r="Y5" s="10">
        <f t="shared" si="0"/>
        <v>42</v>
      </c>
      <c r="Z5" s="25">
        <f>F5/Y5</f>
        <v>0.7619047619047619</v>
      </c>
    </row>
    <row r="6" spans="1:26" ht="12.75">
      <c r="A6" s="28" t="s">
        <v>40</v>
      </c>
      <c r="B6" s="4">
        <v>2062</v>
      </c>
      <c r="C6" s="8">
        <v>0</v>
      </c>
      <c r="D6" s="8">
        <v>0</v>
      </c>
      <c r="E6" s="8">
        <v>0</v>
      </c>
      <c r="F6" s="8">
        <v>0</v>
      </c>
      <c r="G6" s="13">
        <v>2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1</v>
      </c>
      <c r="V6" s="8">
        <v>0</v>
      </c>
      <c r="W6" s="8">
        <v>0</v>
      </c>
      <c r="X6" s="8">
        <v>0</v>
      </c>
      <c r="Y6" s="10">
        <f t="shared" si="0"/>
        <v>3</v>
      </c>
      <c r="Z6" s="25">
        <f>G6/Y6</f>
        <v>0.6666666666666666</v>
      </c>
    </row>
    <row r="7" spans="1:26" ht="12.75">
      <c r="A7" s="28" t="s">
        <v>41</v>
      </c>
      <c r="B7" s="4">
        <v>2079</v>
      </c>
      <c r="C7" s="8">
        <v>0</v>
      </c>
      <c r="D7" s="8">
        <v>0</v>
      </c>
      <c r="E7" s="8">
        <v>0</v>
      </c>
      <c r="F7" s="8">
        <v>2</v>
      </c>
      <c r="G7" s="8">
        <v>0</v>
      </c>
      <c r="H7" s="13">
        <v>3</v>
      </c>
      <c r="I7" s="8">
        <v>4</v>
      </c>
      <c r="J7" s="8">
        <v>0</v>
      </c>
      <c r="K7" s="8">
        <v>0</v>
      </c>
      <c r="L7" s="8">
        <v>0</v>
      </c>
      <c r="M7" s="8">
        <v>0</v>
      </c>
      <c r="N7" s="8">
        <v>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1</v>
      </c>
      <c r="Y7" s="10">
        <f t="shared" si="0"/>
        <v>11</v>
      </c>
      <c r="Z7" s="25">
        <f>H7/Y7</f>
        <v>0.2727272727272727</v>
      </c>
    </row>
    <row r="8" spans="1:26" ht="12.75">
      <c r="A8" s="28" t="s">
        <v>42</v>
      </c>
      <c r="B8" s="4">
        <v>2080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2</v>
      </c>
      <c r="I8" s="13">
        <v>19</v>
      </c>
      <c r="J8" s="8">
        <v>0</v>
      </c>
      <c r="K8" s="8">
        <v>1</v>
      </c>
      <c r="L8" s="8">
        <v>0</v>
      </c>
      <c r="M8" s="8">
        <v>0</v>
      </c>
      <c r="N8" s="8">
        <v>1</v>
      </c>
      <c r="O8" s="8">
        <v>0</v>
      </c>
      <c r="P8" s="8">
        <v>0</v>
      </c>
      <c r="Q8" s="8">
        <v>0</v>
      </c>
      <c r="R8" s="8">
        <v>1</v>
      </c>
      <c r="S8" s="8">
        <v>2</v>
      </c>
      <c r="T8" s="8">
        <v>0</v>
      </c>
      <c r="U8" s="8">
        <v>0</v>
      </c>
      <c r="V8" s="8">
        <v>0</v>
      </c>
      <c r="W8" s="8">
        <v>0</v>
      </c>
      <c r="X8" s="8">
        <v>1</v>
      </c>
      <c r="Y8" s="10">
        <f t="shared" si="0"/>
        <v>27</v>
      </c>
      <c r="Z8" s="25">
        <f>I8/Y8</f>
        <v>0.7037037037037037</v>
      </c>
    </row>
    <row r="9" spans="1:26" ht="12.75">
      <c r="A9" s="28" t="s">
        <v>43</v>
      </c>
      <c r="B9" s="4">
        <v>2081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1</v>
      </c>
      <c r="I9" s="8">
        <v>2</v>
      </c>
      <c r="J9" s="13">
        <v>6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8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10">
        <f t="shared" si="0"/>
        <v>17</v>
      </c>
      <c r="Z9" s="25">
        <f>J9/Y9</f>
        <v>0.35294117647058826</v>
      </c>
    </row>
    <row r="10" spans="1:26" ht="12.75">
      <c r="A10" s="28" t="s">
        <v>44</v>
      </c>
      <c r="B10" s="4">
        <v>2082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2</v>
      </c>
      <c r="I10" s="8">
        <v>0</v>
      </c>
      <c r="J10" s="8">
        <v>0</v>
      </c>
      <c r="K10" s="13">
        <v>2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1</v>
      </c>
      <c r="W10" s="8">
        <v>0</v>
      </c>
      <c r="X10" s="8">
        <v>0</v>
      </c>
      <c r="Y10" s="10">
        <f t="shared" si="0"/>
        <v>5</v>
      </c>
      <c r="Z10" s="25">
        <f>K10/Y10</f>
        <v>0.4</v>
      </c>
    </row>
    <row r="11" spans="1:26" s="1" customFormat="1" ht="12.75">
      <c r="A11" s="29" t="s">
        <v>45</v>
      </c>
      <c r="B11" s="4">
        <v>2115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1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11">
        <f t="shared" si="0"/>
        <v>1</v>
      </c>
      <c r="Z11" s="25">
        <f>L11/Y11</f>
        <v>0</v>
      </c>
    </row>
    <row r="12" spans="1:26" ht="12.75">
      <c r="A12" s="28" t="s">
        <v>46</v>
      </c>
      <c r="B12" s="4">
        <v>2124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1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10">
        <f t="shared" si="0"/>
        <v>1</v>
      </c>
      <c r="Z12" s="25">
        <f>M12/Y12</f>
        <v>0</v>
      </c>
    </row>
    <row r="13" spans="1:26" ht="12.75">
      <c r="A13" s="28" t="s">
        <v>47</v>
      </c>
      <c r="B13" s="4">
        <v>2125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2</v>
      </c>
      <c r="I13" s="8">
        <v>0</v>
      </c>
      <c r="J13" s="8">
        <v>1</v>
      </c>
      <c r="K13" s="8">
        <v>0</v>
      </c>
      <c r="L13" s="8">
        <v>0</v>
      </c>
      <c r="M13" s="8">
        <v>0</v>
      </c>
      <c r="N13" s="13">
        <v>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10">
        <f t="shared" si="0"/>
        <v>4</v>
      </c>
      <c r="Z13" s="25">
        <f>N13/Y13</f>
        <v>0.25</v>
      </c>
    </row>
    <row r="14" spans="1:26" ht="12.75">
      <c r="A14" s="28" t="s">
        <v>48</v>
      </c>
      <c r="B14" s="4">
        <v>2126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10">
        <f t="shared" si="0"/>
        <v>0</v>
      </c>
      <c r="Z14" s="25" t="e">
        <f>O14/Y14</f>
        <v>#DIV/0!</v>
      </c>
    </row>
    <row r="15" spans="1:26" ht="12.75">
      <c r="A15" s="28" t="s">
        <v>49</v>
      </c>
      <c r="B15" s="4">
        <v>2127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10">
        <f t="shared" si="0"/>
        <v>0</v>
      </c>
      <c r="Z15" s="25" t="e">
        <f>P15/Y15</f>
        <v>#DIV/0!</v>
      </c>
    </row>
    <row r="16" spans="1:26" ht="12.75">
      <c r="A16" s="28" t="s">
        <v>50</v>
      </c>
      <c r="B16" s="4">
        <v>2135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1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10">
        <f t="shared" si="0"/>
        <v>1</v>
      </c>
      <c r="Z16" s="25">
        <f>Q16/Y16</f>
        <v>0</v>
      </c>
    </row>
    <row r="17" spans="1:26" ht="12.75">
      <c r="A17" s="28" t="s">
        <v>51</v>
      </c>
      <c r="B17" s="4">
        <v>2153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1</v>
      </c>
      <c r="J17" s="8">
        <v>3</v>
      </c>
      <c r="K17" s="8">
        <v>2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1</v>
      </c>
      <c r="R17" s="13">
        <v>9</v>
      </c>
      <c r="S17" s="8">
        <v>0</v>
      </c>
      <c r="T17" s="8">
        <v>0</v>
      </c>
      <c r="U17" s="8">
        <v>0</v>
      </c>
      <c r="V17" s="8">
        <v>1</v>
      </c>
      <c r="W17" s="8">
        <v>0</v>
      </c>
      <c r="X17" s="8">
        <v>0</v>
      </c>
      <c r="Y17" s="10">
        <f t="shared" si="0"/>
        <v>17</v>
      </c>
      <c r="Z17" s="25">
        <f>R17/Y17</f>
        <v>0.5294117647058824</v>
      </c>
    </row>
    <row r="18" spans="1:26" ht="12.75">
      <c r="A18" s="28" t="s">
        <v>52</v>
      </c>
      <c r="B18" s="4">
        <v>2154</v>
      </c>
      <c r="C18" s="8">
        <v>0</v>
      </c>
      <c r="D18" s="8">
        <v>0</v>
      </c>
      <c r="E18" s="8">
        <v>1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1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10">
        <f t="shared" si="0"/>
        <v>2</v>
      </c>
      <c r="Z18" s="25">
        <f>S18/Y18</f>
        <v>0.5</v>
      </c>
    </row>
    <row r="19" spans="1:26" ht="12.75">
      <c r="A19" s="28" t="s">
        <v>53</v>
      </c>
      <c r="B19" s="4">
        <v>2159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2</v>
      </c>
      <c r="T19" s="13">
        <v>0</v>
      </c>
      <c r="U19" s="8">
        <v>0</v>
      </c>
      <c r="V19" s="8">
        <v>0</v>
      </c>
      <c r="W19" s="8">
        <v>0</v>
      </c>
      <c r="X19" s="8">
        <v>0</v>
      </c>
      <c r="Y19" s="10">
        <f t="shared" si="0"/>
        <v>2</v>
      </c>
      <c r="Z19" s="25">
        <f>T19/Y19</f>
        <v>0</v>
      </c>
    </row>
    <row r="20" spans="1:26" ht="12.75">
      <c r="A20" s="28" t="s">
        <v>54</v>
      </c>
      <c r="B20" s="4">
        <v>2181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1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1</v>
      </c>
      <c r="R20" s="8">
        <v>0</v>
      </c>
      <c r="S20" s="8">
        <v>0</v>
      </c>
      <c r="T20" s="8">
        <v>0</v>
      </c>
      <c r="U20" s="13">
        <v>1</v>
      </c>
      <c r="V20" s="8">
        <v>1</v>
      </c>
      <c r="W20" s="8">
        <v>0</v>
      </c>
      <c r="X20" s="8">
        <v>0</v>
      </c>
      <c r="Y20" s="10">
        <f t="shared" si="0"/>
        <v>4</v>
      </c>
      <c r="Z20" s="25">
        <f>U20/Y20</f>
        <v>0.25</v>
      </c>
    </row>
    <row r="21" spans="1:26" ht="12.75">
      <c r="A21" s="28" t="s">
        <v>55</v>
      </c>
      <c r="B21" s="4">
        <v>2183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2</v>
      </c>
      <c r="W21" s="8">
        <v>0</v>
      </c>
      <c r="X21" s="8">
        <v>0</v>
      </c>
      <c r="Y21" s="10">
        <f t="shared" si="0"/>
        <v>2</v>
      </c>
      <c r="Z21" s="25">
        <f>V21/Y21</f>
        <v>1</v>
      </c>
    </row>
    <row r="22" spans="1:26" ht="12.75">
      <c r="A22" s="28" t="s">
        <v>56</v>
      </c>
      <c r="B22" s="4">
        <v>2211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1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13">
        <v>0</v>
      </c>
      <c r="X22" s="8">
        <v>0</v>
      </c>
      <c r="Y22" s="10">
        <f t="shared" si="0"/>
        <v>1</v>
      </c>
      <c r="Z22" s="25">
        <f>W22/Y22</f>
        <v>0</v>
      </c>
    </row>
    <row r="23" spans="1:26" ht="12.75">
      <c r="A23" s="28" t="s">
        <v>57</v>
      </c>
      <c r="B23" s="4">
        <v>2220</v>
      </c>
      <c r="C23" s="8">
        <v>0</v>
      </c>
      <c r="D23" s="8">
        <v>0</v>
      </c>
      <c r="E23" s="8">
        <v>1</v>
      </c>
      <c r="F23" s="8">
        <v>2</v>
      </c>
      <c r="G23" s="8">
        <v>0</v>
      </c>
      <c r="H23" s="8">
        <v>2</v>
      </c>
      <c r="I23" s="8">
        <v>1</v>
      </c>
      <c r="J23" s="8">
        <v>0</v>
      </c>
      <c r="K23" s="8">
        <v>0</v>
      </c>
      <c r="L23" s="8">
        <v>0</v>
      </c>
      <c r="M23" s="8">
        <v>0</v>
      </c>
      <c r="N23" s="8">
        <v>2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1</v>
      </c>
      <c r="Y23" s="10">
        <f t="shared" si="0"/>
        <v>9</v>
      </c>
      <c r="Z23" s="25">
        <f>X23/Y23</f>
        <v>0.1111111111111111</v>
      </c>
    </row>
    <row r="24" spans="1:25" ht="39" customHeight="1" thickBot="1">
      <c r="A24" s="28"/>
      <c r="B24" s="3" t="s">
        <v>4</v>
      </c>
      <c r="C24" s="14">
        <f aca="true" t="shared" si="1" ref="C24:X24">SUM(C2:C23)</f>
        <v>1</v>
      </c>
      <c r="D24" s="14">
        <f t="shared" si="1"/>
        <v>0</v>
      </c>
      <c r="E24" s="14">
        <f t="shared" si="1"/>
        <v>4</v>
      </c>
      <c r="F24" s="14">
        <f t="shared" si="1"/>
        <v>38</v>
      </c>
      <c r="G24" s="14">
        <f t="shared" si="1"/>
        <v>3</v>
      </c>
      <c r="H24" s="14">
        <f t="shared" si="1"/>
        <v>19</v>
      </c>
      <c r="I24" s="14">
        <f t="shared" si="1"/>
        <v>31</v>
      </c>
      <c r="J24" s="14">
        <f t="shared" si="1"/>
        <v>13</v>
      </c>
      <c r="K24" s="14">
        <f t="shared" si="1"/>
        <v>5</v>
      </c>
      <c r="L24" s="15">
        <f t="shared" si="1"/>
        <v>0</v>
      </c>
      <c r="M24" s="14">
        <f t="shared" si="1"/>
        <v>0</v>
      </c>
      <c r="N24" s="14">
        <f t="shared" si="1"/>
        <v>7</v>
      </c>
      <c r="O24" s="14">
        <f t="shared" si="1"/>
        <v>1</v>
      </c>
      <c r="P24" s="14">
        <f t="shared" si="1"/>
        <v>0</v>
      </c>
      <c r="Q24" s="14">
        <f t="shared" si="1"/>
        <v>2</v>
      </c>
      <c r="R24" s="14">
        <f t="shared" si="1"/>
        <v>21</v>
      </c>
      <c r="S24" s="14">
        <f t="shared" si="1"/>
        <v>6</v>
      </c>
      <c r="T24" s="14">
        <f t="shared" si="1"/>
        <v>0</v>
      </c>
      <c r="U24" s="14">
        <f t="shared" si="1"/>
        <v>2</v>
      </c>
      <c r="V24" s="14">
        <f t="shared" si="1"/>
        <v>5</v>
      </c>
      <c r="W24" s="14">
        <f t="shared" si="1"/>
        <v>0</v>
      </c>
      <c r="X24" s="14">
        <f t="shared" si="1"/>
        <v>4</v>
      </c>
      <c r="Y24" s="12"/>
    </row>
    <row r="25" spans="2:24" ht="39" customHeight="1" thickBot="1">
      <c r="B25" s="22" t="s">
        <v>6</v>
      </c>
      <c r="C25" s="23">
        <f>C2/C24</f>
        <v>1</v>
      </c>
      <c r="D25" s="23" t="e">
        <f>D3/D24</f>
        <v>#DIV/0!</v>
      </c>
      <c r="E25" s="23">
        <f>E4/E24</f>
        <v>0.5</v>
      </c>
      <c r="F25" s="23">
        <f>F5/F24</f>
        <v>0.8421052631578947</v>
      </c>
      <c r="G25" s="23">
        <f>G6/G24</f>
        <v>0.6666666666666666</v>
      </c>
      <c r="H25" s="23">
        <f>H7/H24</f>
        <v>0.15789473684210525</v>
      </c>
      <c r="I25" s="23">
        <f>I8/I24</f>
        <v>0.6129032258064516</v>
      </c>
      <c r="J25" s="23">
        <f>J9/J24</f>
        <v>0.46153846153846156</v>
      </c>
      <c r="K25" s="23">
        <f>K10/K24</f>
        <v>0.4</v>
      </c>
      <c r="L25" s="23" t="e">
        <f>L11/L24</f>
        <v>#DIV/0!</v>
      </c>
      <c r="M25" s="23" t="e">
        <f>M12/M24</f>
        <v>#DIV/0!</v>
      </c>
      <c r="N25" s="23">
        <f>N13/N24</f>
        <v>0.14285714285714285</v>
      </c>
      <c r="O25" s="23">
        <f>O14/O24</f>
        <v>0</v>
      </c>
      <c r="P25" s="23" t="e">
        <f>P15/P24</f>
        <v>#DIV/0!</v>
      </c>
      <c r="Q25" s="23">
        <f>Q16/Q24</f>
        <v>0</v>
      </c>
      <c r="R25" s="23">
        <f>R17/R24</f>
        <v>0.42857142857142855</v>
      </c>
      <c r="S25" s="23">
        <f>S18/S24</f>
        <v>0.16666666666666666</v>
      </c>
      <c r="T25" s="23" t="e">
        <f>T19/T24</f>
        <v>#DIV/0!</v>
      </c>
      <c r="U25" s="23">
        <f>U20/U24</f>
        <v>0.5</v>
      </c>
      <c r="V25" s="23">
        <f>V21/V24</f>
        <v>0.4</v>
      </c>
      <c r="W25" s="23" t="e">
        <f>W22/W24</f>
        <v>#DIV/0!</v>
      </c>
      <c r="X25" s="23">
        <f>X23/X24</f>
        <v>0.25</v>
      </c>
    </row>
    <row r="26" spans="2:24" ht="12.75">
      <c r="B26" s="5" t="s">
        <v>2</v>
      </c>
      <c r="C26" s="16">
        <f>C2</f>
        <v>1</v>
      </c>
      <c r="D26" s="16">
        <f>D3</f>
        <v>0</v>
      </c>
      <c r="E26" s="16">
        <f>E4</f>
        <v>2</v>
      </c>
      <c r="F26" s="16">
        <f>F5</f>
        <v>32</v>
      </c>
      <c r="G26" s="16">
        <f>G6</f>
        <v>2</v>
      </c>
      <c r="H26" s="16">
        <f>H7</f>
        <v>3</v>
      </c>
      <c r="I26" s="16">
        <f>I8</f>
        <v>19</v>
      </c>
      <c r="J26" s="16">
        <f>J9</f>
        <v>6</v>
      </c>
      <c r="K26" s="16">
        <f>K10</f>
        <v>2</v>
      </c>
      <c r="L26" s="17">
        <f>L11</f>
        <v>0</v>
      </c>
      <c r="M26" s="16">
        <f>M12</f>
        <v>0</v>
      </c>
      <c r="N26" s="16">
        <f>N13</f>
        <v>1</v>
      </c>
      <c r="O26" s="16">
        <f>O14</f>
        <v>0</v>
      </c>
      <c r="P26" s="16">
        <f>P15</f>
        <v>0</v>
      </c>
      <c r="Q26" s="16">
        <f>Q16</f>
        <v>0</v>
      </c>
      <c r="R26" s="16">
        <f>R17</f>
        <v>9</v>
      </c>
      <c r="S26" s="16">
        <f>S18</f>
        <v>1</v>
      </c>
      <c r="T26" s="16">
        <f>T19</f>
        <v>0</v>
      </c>
      <c r="U26" s="16">
        <f>U20</f>
        <v>1</v>
      </c>
      <c r="V26" s="16">
        <f>V21</f>
        <v>2</v>
      </c>
      <c r="W26" s="16">
        <f>W22</f>
        <v>0</v>
      </c>
      <c r="X26" s="16">
        <f>X23</f>
        <v>1</v>
      </c>
    </row>
    <row r="27" spans="4:5" ht="13.5" thickBot="1">
      <c r="D27" s="18">
        <f>SUM(Y2:Y23)</f>
        <v>162</v>
      </c>
      <c r="E27" s="27" t="s">
        <v>0</v>
      </c>
    </row>
    <row r="28" spans="4:5" ht="13.5" thickBot="1">
      <c r="D28" s="20">
        <f>SUM(C26:X26)</f>
        <v>82</v>
      </c>
      <c r="E28" s="27" t="s">
        <v>1</v>
      </c>
    </row>
    <row r="30" spans="4:5" ht="12.75">
      <c r="D30" s="21">
        <f>D28/D27</f>
        <v>0.5061728395061729</v>
      </c>
      <c r="E30" s="26" t="s">
        <v>7</v>
      </c>
    </row>
    <row r="32" ht="12.75">
      <c r="B32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2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66.574218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6" width="8.7109375" style="9" customWidth="1"/>
  </cols>
  <sheetData>
    <row r="1" spans="1:26" ht="99" customHeight="1">
      <c r="A1" s="28" t="s">
        <v>35</v>
      </c>
      <c r="B1" s="4" t="s">
        <v>9</v>
      </c>
      <c r="C1" s="8">
        <v>2001</v>
      </c>
      <c r="D1" s="8">
        <v>2004</v>
      </c>
      <c r="E1" s="8">
        <v>2011</v>
      </c>
      <c r="F1" s="8">
        <v>2019</v>
      </c>
      <c r="G1" s="8">
        <v>2062</v>
      </c>
      <c r="H1" s="8">
        <v>2079</v>
      </c>
      <c r="I1" s="8">
        <v>2080</v>
      </c>
      <c r="J1" s="8">
        <v>2081</v>
      </c>
      <c r="K1" s="8">
        <v>2082</v>
      </c>
      <c r="L1" s="8">
        <v>2115</v>
      </c>
      <c r="M1" s="8">
        <v>2124</v>
      </c>
      <c r="N1" s="8">
        <v>2125</v>
      </c>
      <c r="O1" s="8">
        <v>2126</v>
      </c>
      <c r="P1" s="8">
        <v>2127</v>
      </c>
      <c r="Q1" s="8">
        <v>2135</v>
      </c>
      <c r="R1" s="8">
        <v>2153</v>
      </c>
      <c r="S1" s="8">
        <v>2154</v>
      </c>
      <c r="T1" s="8">
        <v>2159</v>
      </c>
      <c r="U1" s="8">
        <v>2181</v>
      </c>
      <c r="V1" s="8">
        <v>2183</v>
      </c>
      <c r="W1" s="8">
        <v>2211</v>
      </c>
      <c r="X1" s="8">
        <v>2220</v>
      </c>
      <c r="Y1" s="2" t="s">
        <v>3</v>
      </c>
      <c r="Z1" s="24" t="s">
        <v>8</v>
      </c>
    </row>
    <row r="2" spans="1:26" ht="12.75">
      <c r="A2" s="28" t="s">
        <v>36</v>
      </c>
      <c r="B2" s="4">
        <v>2001</v>
      </c>
      <c r="C2" s="13">
        <v>1</v>
      </c>
      <c r="D2" s="8">
        <v>0</v>
      </c>
      <c r="E2" s="8">
        <v>0</v>
      </c>
      <c r="F2" s="8">
        <v>1</v>
      </c>
      <c r="G2" s="8">
        <v>0</v>
      </c>
      <c r="H2" s="8">
        <v>0</v>
      </c>
      <c r="I2" s="8">
        <v>1</v>
      </c>
      <c r="J2" s="8">
        <v>1</v>
      </c>
      <c r="K2" s="8">
        <v>0</v>
      </c>
      <c r="L2" s="8">
        <v>0</v>
      </c>
      <c r="M2" s="8">
        <v>0</v>
      </c>
      <c r="N2" s="8">
        <v>1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10">
        <f aca="true" t="shared" si="0" ref="Y2:Y23">SUM(C2:X2)</f>
        <v>5</v>
      </c>
      <c r="Z2" s="25">
        <f>C2/Y2</f>
        <v>0.2</v>
      </c>
    </row>
    <row r="3" spans="1:26" ht="12.75">
      <c r="A3" s="28" t="s">
        <v>37</v>
      </c>
      <c r="B3" s="4">
        <v>2004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2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1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10">
        <f t="shared" si="0"/>
        <v>3</v>
      </c>
      <c r="Z3" s="25">
        <f>D3/Y3</f>
        <v>0</v>
      </c>
    </row>
    <row r="4" spans="1:26" ht="12.75">
      <c r="A4" s="28" t="s">
        <v>38</v>
      </c>
      <c r="B4" s="4">
        <v>2011</v>
      </c>
      <c r="C4" s="8">
        <v>0</v>
      </c>
      <c r="D4" s="8">
        <v>0</v>
      </c>
      <c r="E4" s="13">
        <v>2</v>
      </c>
      <c r="F4" s="8">
        <v>2</v>
      </c>
      <c r="G4" s="8">
        <v>1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10">
        <f t="shared" si="0"/>
        <v>5</v>
      </c>
      <c r="Z4" s="25">
        <f>E4/Y4</f>
        <v>0.4</v>
      </c>
    </row>
    <row r="5" spans="1:26" ht="12.75">
      <c r="A5" s="28" t="s">
        <v>39</v>
      </c>
      <c r="B5" s="4">
        <v>2019</v>
      </c>
      <c r="C5" s="8">
        <v>0</v>
      </c>
      <c r="D5" s="8">
        <v>0</v>
      </c>
      <c r="E5" s="8">
        <v>0</v>
      </c>
      <c r="F5" s="13">
        <v>32</v>
      </c>
      <c r="G5" s="8">
        <v>1</v>
      </c>
      <c r="H5" s="8">
        <v>5</v>
      </c>
      <c r="I5" s="8">
        <v>3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1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10">
        <f t="shared" si="0"/>
        <v>42</v>
      </c>
      <c r="Z5" s="25">
        <f>F5/Y5</f>
        <v>0.7619047619047619</v>
      </c>
    </row>
    <row r="6" spans="1:26" ht="12.75">
      <c r="A6" s="28" t="s">
        <v>40</v>
      </c>
      <c r="B6" s="4">
        <v>2062</v>
      </c>
      <c r="C6" s="8">
        <v>0</v>
      </c>
      <c r="D6" s="8">
        <v>0</v>
      </c>
      <c r="E6" s="8">
        <v>0</v>
      </c>
      <c r="F6" s="8">
        <v>1</v>
      </c>
      <c r="G6" s="13">
        <v>1</v>
      </c>
      <c r="H6" s="8">
        <v>1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10">
        <f t="shared" si="0"/>
        <v>3</v>
      </c>
      <c r="Z6" s="25">
        <f>G6/Y6</f>
        <v>0.3333333333333333</v>
      </c>
    </row>
    <row r="7" spans="1:26" ht="12.75">
      <c r="A7" s="28" t="s">
        <v>41</v>
      </c>
      <c r="B7" s="4">
        <v>2079</v>
      </c>
      <c r="C7" s="8">
        <v>0</v>
      </c>
      <c r="D7" s="8">
        <v>0</v>
      </c>
      <c r="E7" s="8">
        <v>0</v>
      </c>
      <c r="F7" s="8">
        <v>1</v>
      </c>
      <c r="G7" s="8">
        <v>0</v>
      </c>
      <c r="H7" s="13">
        <v>4</v>
      </c>
      <c r="I7" s="8">
        <v>5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1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10">
        <f t="shared" si="0"/>
        <v>11</v>
      </c>
      <c r="Z7" s="25">
        <f>H7/Y7</f>
        <v>0.36363636363636365</v>
      </c>
    </row>
    <row r="8" spans="1:26" ht="12.75">
      <c r="A8" s="28" t="s">
        <v>42</v>
      </c>
      <c r="B8" s="4">
        <v>2080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1</v>
      </c>
      <c r="I8" s="13">
        <v>22</v>
      </c>
      <c r="J8" s="8">
        <v>0</v>
      </c>
      <c r="K8" s="8">
        <v>0</v>
      </c>
      <c r="L8" s="8">
        <v>0</v>
      </c>
      <c r="M8" s="8">
        <v>0</v>
      </c>
      <c r="N8" s="8">
        <v>1</v>
      </c>
      <c r="O8" s="8">
        <v>0</v>
      </c>
      <c r="P8" s="8">
        <v>0</v>
      </c>
      <c r="Q8" s="8">
        <v>0</v>
      </c>
      <c r="R8" s="8">
        <v>1</v>
      </c>
      <c r="S8" s="8">
        <v>1</v>
      </c>
      <c r="T8" s="8">
        <v>0</v>
      </c>
      <c r="U8" s="8">
        <v>0</v>
      </c>
      <c r="V8" s="8">
        <v>0</v>
      </c>
      <c r="W8" s="8">
        <v>0</v>
      </c>
      <c r="X8" s="8">
        <v>1</v>
      </c>
      <c r="Y8" s="10">
        <f t="shared" si="0"/>
        <v>27</v>
      </c>
      <c r="Z8" s="25">
        <f>I8/Y8</f>
        <v>0.8148148148148148</v>
      </c>
    </row>
    <row r="9" spans="1:26" ht="12.75">
      <c r="A9" s="28" t="s">
        <v>43</v>
      </c>
      <c r="B9" s="4">
        <v>2081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2</v>
      </c>
      <c r="J9" s="13">
        <v>7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8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10">
        <f t="shared" si="0"/>
        <v>17</v>
      </c>
      <c r="Z9" s="25">
        <f>J9/Y9</f>
        <v>0.4117647058823529</v>
      </c>
    </row>
    <row r="10" spans="1:26" ht="12.75">
      <c r="A10" s="28" t="s">
        <v>44</v>
      </c>
      <c r="B10" s="4">
        <v>2082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2</v>
      </c>
      <c r="I10" s="8">
        <v>1</v>
      </c>
      <c r="J10" s="8">
        <v>1</v>
      </c>
      <c r="K10" s="13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1</v>
      </c>
      <c r="W10" s="8">
        <v>0</v>
      </c>
      <c r="X10" s="8">
        <v>0</v>
      </c>
      <c r="Y10" s="10">
        <f t="shared" si="0"/>
        <v>5</v>
      </c>
      <c r="Z10" s="25">
        <f>K10/Y10</f>
        <v>0</v>
      </c>
    </row>
    <row r="11" spans="1:26" s="1" customFormat="1" ht="12.75">
      <c r="A11" s="29" t="s">
        <v>45</v>
      </c>
      <c r="B11" s="4">
        <v>2115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1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11">
        <f t="shared" si="0"/>
        <v>1</v>
      </c>
      <c r="Z11" s="25">
        <f>L11/Y11</f>
        <v>0</v>
      </c>
    </row>
    <row r="12" spans="1:26" ht="12.75">
      <c r="A12" s="28" t="s">
        <v>46</v>
      </c>
      <c r="B12" s="4">
        <v>2124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1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10">
        <f t="shared" si="0"/>
        <v>1</v>
      </c>
      <c r="Z12" s="25">
        <f>M12/Y12</f>
        <v>0</v>
      </c>
    </row>
    <row r="13" spans="1:26" ht="12.75">
      <c r="A13" s="28" t="s">
        <v>47</v>
      </c>
      <c r="B13" s="4">
        <v>2125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3</v>
      </c>
      <c r="I13" s="8">
        <v>0</v>
      </c>
      <c r="J13" s="8">
        <v>1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10">
        <f t="shared" si="0"/>
        <v>4</v>
      </c>
      <c r="Z13" s="25">
        <f>N13/Y13</f>
        <v>0</v>
      </c>
    </row>
    <row r="14" spans="1:26" ht="12.75">
      <c r="A14" s="28" t="s">
        <v>48</v>
      </c>
      <c r="B14" s="4">
        <v>2126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10">
        <f t="shared" si="0"/>
        <v>0</v>
      </c>
      <c r="Z14" s="25" t="e">
        <f>O14/Y14</f>
        <v>#DIV/0!</v>
      </c>
    </row>
    <row r="15" spans="1:26" ht="12.75">
      <c r="A15" s="28" t="s">
        <v>49</v>
      </c>
      <c r="B15" s="4">
        <v>2127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10">
        <f t="shared" si="0"/>
        <v>0</v>
      </c>
      <c r="Z15" s="25" t="e">
        <f>P15/Y15</f>
        <v>#DIV/0!</v>
      </c>
    </row>
    <row r="16" spans="1:26" ht="12.75">
      <c r="A16" s="28" t="s">
        <v>50</v>
      </c>
      <c r="B16" s="4">
        <v>2135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10">
        <f t="shared" si="0"/>
        <v>0</v>
      </c>
      <c r="Z16" s="25" t="e">
        <f>Q16/Y16</f>
        <v>#DIV/0!</v>
      </c>
    </row>
    <row r="17" spans="1:26" ht="12.75">
      <c r="A17" s="28" t="s">
        <v>51</v>
      </c>
      <c r="B17" s="4">
        <v>2153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1</v>
      </c>
      <c r="J17" s="8">
        <v>4</v>
      </c>
      <c r="K17" s="8">
        <v>2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1</v>
      </c>
      <c r="R17" s="13">
        <v>9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10">
        <f t="shared" si="0"/>
        <v>17</v>
      </c>
      <c r="Z17" s="25">
        <f>R17/Y17</f>
        <v>0.5294117647058824</v>
      </c>
    </row>
    <row r="18" spans="1:26" ht="12.75">
      <c r="A18" s="28" t="s">
        <v>52</v>
      </c>
      <c r="B18" s="4">
        <v>2154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1</v>
      </c>
      <c r="T18" s="8">
        <v>0</v>
      </c>
      <c r="U18" s="8">
        <v>0</v>
      </c>
      <c r="V18" s="8">
        <v>0</v>
      </c>
      <c r="W18" s="8">
        <v>0</v>
      </c>
      <c r="X18" s="8">
        <v>1</v>
      </c>
      <c r="Y18" s="10">
        <f t="shared" si="0"/>
        <v>2</v>
      </c>
      <c r="Z18" s="25">
        <f>S18/Y18</f>
        <v>0.5</v>
      </c>
    </row>
    <row r="19" spans="1:26" ht="12.75">
      <c r="A19" s="28" t="s">
        <v>53</v>
      </c>
      <c r="B19" s="4">
        <v>2159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2</v>
      </c>
      <c r="T19" s="13">
        <v>0</v>
      </c>
      <c r="U19" s="8">
        <v>0</v>
      </c>
      <c r="V19" s="8">
        <v>0</v>
      </c>
      <c r="W19" s="8">
        <v>0</v>
      </c>
      <c r="X19" s="8">
        <v>0</v>
      </c>
      <c r="Y19" s="10">
        <f t="shared" si="0"/>
        <v>2</v>
      </c>
      <c r="Z19" s="25">
        <f>T19/Y19</f>
        <v>0</v>
      </c>
    </row>
    <row r="20" spans="1:26" ht="12.75">
      <c r="A20" s="28" t="s">
        <v>54</v>
      </c>
      <c r="B20" s="4">
        <v>2181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1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1</v>
      </c>
      <c r="Q20" s="8">
        <v>0</v>
      </c>
      <c r="R20" s="8">
        <v>0</v>
      </c>
      <c r="S20" s="8">
        <v>0</v>
      </c>
      <c r="T20" s="8">
        <v>0</v>
      </c>
      <c r="U20" s="13">
        <v>1</v>
      </c>
      <c r="V20" s="8">
        <v>1</v>
      </c>
      <c r="W20" s="8">
        <v>0</v>
      </c>
      <c r="X20" s="8">
        <v>0</v>
      </c>
      <c r="Y20" s="10">
        <f t="shared" si="0"/>
        <v>4</v>
      </c>
      <c r="Z20" s="25">
        <f>U20/Y20</f>
        <v>0.25</v>
      </c>
    </row>
    <row r="21" spans="1:26" ht="12.75">
      <c r="A21" s="28" t="s">
        <v>55</v>
      </c>
      <c r="B21" s="4">
        <v>2183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2</v>
      </c>
      <c r="W21" s="8">
        <v>0</v>
      </c>
      <c r="X21" s="8">
        <v>0</v>
      </c>
      <c r="Y21" s="10">
        <f t="shared" si="0"/>
        <v>2</v>
      </c>
      <c r="Z21" s="25">
        <f>V21/Y21</f>
        <v>1</v>
      </c>
    </row>
    <row r="22" spans="1:26" ht="12.75">
      <c r="A22" s="28" t="s">
        <v>56</v>
      </c>
      <c r="B22" s="4">
        <v>2211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1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13">
        <v>0</v>
      </c>
      <c r="X22" s="8">
        <v>0</v>
      </c>
      <c r="Y22" s="10">
        <f t="shared" si="0"/>
        <v>1</v>
      </c>
      <c r="Z22" s="25">
        <f>W22/Y22</f>
        <v>0</v>
      </c>
    </row>
    <row r="23" spans="1:26" ht="12.75">
      <c r="A23" s="28" t="s">
        <v>57</v>
      </c>
      <c r="B23" s="4">
        <v>2220</v>
      </c>
      <c r="C23" s="8">
        <v>0</v>
      </c>
      <c r="D23" s="8">
        <v>0</v>
      </c>
      <c r="E23" s="8">
        <v>0</v>
      </c>
      <c r="F23" s="8">
        <v>2</v>
      </c>
      <c r="G23" s="8">
        <v>0</v>
      </c>
      <c r="H23" s="8">
        <v>2</v>
      </c>
      <c r="I23" s="8">
        <v>1</v>
      </c>
      <c r="J23" s="8">
        <v>0</v>
      </c>
      <c r="K23" s="8">
        <v>0</v>
      </c>
      <c r="L23" s="8">
        <v>0</v>
      </c>
      <c r="M23" s="8">
        <v>0</v>
      </c>
      <c r="N23" s="8">
        <v>1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3</v>
      </c>
      <c r="Y23" s="10">
        <f t="shared" si="0"/>
        <v>9</v>
      </c>
      <c r="Z23" s="25">
        <f>X23/Y23</f>
        <v>0.3333333333333333</v>
      </c>
    </row>
    <row r="24" spans="1:25" ht="39" customHeight="1" thickBot="1">
      <c r="A24" s="28"/>
      <c r="B24" s="3" t="s">
        <v>4</v>
      </c>
      <c r="C24" s="14">
        <f aca="true" t="shared" si="1" ref="C24:X24">SUM(C2:C23)</f>
        <v>1</v>
      </c>
      <c r="D24" s="14">
        <f t="shared" si="1"/>
        <v>0</v>
      </c>
      <c r="E24" s="14">
        <f t="shared" si="1"/>
        <v>2</v>
      </c>
      <c r="F24" s="14">
        <f t="shared" si="1"/>
        <v>39</v>
      </c>
      <c r="G24" s="14">
        <f t="shared" si="1"/>
        <v>3</v>
      </c>
      <c r="H24" s="14">
        <f t="shared" si="1"/>
        <v>20</v>
      </c>
      <c r="I24" s="14">
        <f t="shared" si="1"/>
        <v>37</v>
      </c>
      <c r="J24" s="14">
        <f t="shared" si="1"/>
        <v>17</v>
      </c>
      <c r="K24" s="14">
        <f t="shared" si="1"/>
        <v>2</v>
      </c>
      <c r="L24" s="15">
        <f t="shared" si="1"/>
        <v>0</v>
      </c>
      <c r="M24" s="14">
        <f t="shared" si="1"/>
        <v>0</v>
      </c>
      <c r="N24" s="14">
        <f t="shared" si="1"/>
        <v>3</v>
      </c>
      <c r="O24" s="14">
        <f t="shared" si="1"/>
        <v>0</v>
      </c>
      <c r="P24" s="14">
        <f t="shared" si="1"/>
        <v>1</v>
      </c>
      <c r="Q24" s="14">
        <f t="shared" si="1"/>
        <v>1</v>
      </c>
      <c r="R24" s="14">
        <f t="shared" si="1"/>
        <v>20</v>
      </c>
      <c r="S24" s="14">
        <f t="shared" si="1"/>
        <v>5</v>
      </c>
      <c r="T24" s="14">
        <f t="shared" si="1"/>
        <v>0</v>
      </c>
      <c r="U24" s="14">
        <f t="shared" si="1"/>
        <v>1</v>
      </c>
      <c r="V24" s="14">
        <f t="shared" si="1"/>
        <v>4</v>
      </c>
      <c r="W24" s="14">
        <f t="shared" si="1"/>
        <v>0</v>
      </c>
      <c r="X24" s="14">
        <f t="shared" si="1"/>
        <v>5</v>
      </c>
      <c r="Y24" s="12"/>
    </row>
    <row r="25" spans="2:24" ht="39" customHeight="1" thickBot="1">
      <c r="B25" s="22" t="s">
        <v>6</v>
      </c>
      <c r="C25" s="23">
        <f>C2/C24</f>
        <v>1</v>
      </c>
      <c r="D25" s="23" t="e">
        <f>D3/D24</f>
        <v>#DIV/0!</v>
      </c>
      <c r="E25" s="23">
        <f>E4/E24</f>
        <v>1</v>
      </c>
      <c r="F25" s="23">
        <f>F5/F24</f>
        <v>0.8205128205128205</v>
      </c>
      <c r="G25" s="23">
        <f>G6/G24</f>
        <v>0.3333333333333333</v>
      </c>
      <c r="H25" s="23">
        <f>H7/H24</f>
        <v>0.2</v>
      </c>
      <c r="I25" s="23">
        <f>I8/I24</f>
        <v>0.5945945945945946</v>
      </c>
      <c r="J25" s="23">
        <f>J9/J24</f>
        <v>0.4117647058823529</v>
      </c>
      <c r="K25" s="23">
        <f>K10/K24</f>
        <v>0</v>
      </c>
      <c r="L25" s="23" t="e">
        <f>L11/L24</f>
        <v>#DIV/0!</v>
      </c>
      <c r="M25" s="23" t="e">
        <f>M12/M24</f>
        <v>#DIV/0!</v>
      </c>
      <c r="N25" s="23">
        <f>N13/N24</f>
        <v>0</v>
      </c>
      <c r="O25" s="23" t="e">
        <f>O14/O24</f>
        <v>#DIV/0!</v>
      </c>
      <c r="P25" s="23">
        <f>P15/P24</f>
        <v>0</v>
      </c>
      <c r="Q25" s="23">
        <f>Q16/Q24</f>
        <v>0</v>
      </c>
      <c r="R25" s="23">
        <f>R17/R24</f>
        <v>0.45</v>
      </c>
      <c r="S25" s="23">
        <f>S18/S24</f>
        <v>0.2</v>
      </c>
      <c r="T25" s="23" t="e">
        <f>T19/T24</f>
        <v>#DIV/0!</v>
      </c>
      <c r="U25" s="23">
        <f>U20/U24</f>
        <v>1</v>
      </c>
      <c r="V25" s="23">
        <f>V21/V24</f>
        <v>0.5</v>
      </c>
      <c r="W25" s="23" t="e">
        <f>W22/W24</f>
        <v>#DIV/0!</v>
      </c>
      <c r="X25" s="23">
        <f>X23/X24</f>
        <v>0.6</v>
      </c>
    </row>
    <row r="26" spans="2:24" ht="12.75">
      <c r="B26" s="5" t="s">
        <v>2</v>
      </c>
      <c r="C26" s="16">
        <f>C2</f>
        <v>1</v>
      </c>
      <c r="D26" s="16">
        <f>D3</f>
        <v>0</v>
      </c>
      <c r="E26" s="16">
        <f>E4</f>
        <v>2</v>
      </c>
      <c r="F26" s="16">
        <f>F5</f>
        <v>32</v>
      </c>
      <c r="G26" s="16">
        <f>G6</f>
        <v>1</v>
      </c>
      <c r="H26" s="16">
        <f>H7</f>
        <v>4</v>
      </c>
      <c r="I26" s="16">
        <f>I8</f>
        <v>22</v>
      </c>
      <c r="J26" s="16">
        <f>J9</f>
        <v>7</v>
      </c>
      <c r="K26" s="16">
        <f>K10</f>
        <v>0</v>
      </c>
      <c r="L26" s="17">
        <f>L11</f>
        <v>0</v>
      </c>
      <c r="M26" s="16">
        <f>M12</f>
        <v>0</v>
      </c>
      <c r="N26" s="16">
        <f>N13</f>
        <v>0</v>
      </c>
      <c r="O26" s="16">
        <f>O14</f>
        <v>0</v>
      </c>
      <c r="P26" s="16">
        <f>P15</f>
        <v>0</v>
      </c>
      <c r="Q26" s="16">
        <f>Q16</f>
        <v>0</v>
      </c>
      <c r="R26" s="16">
        <f>R17</f>
        <v>9</v>
      </c>
      <c r="S26" s="16">
        <f>S18</f>
        <v>1</v>
      </c>
      <c r="T26" s="16">
        <f>T19</f>
        <v>0</v>
      </c>
      <c r="U26" s="16">
        <f>U20</f>
        <v>1</v>
      </c>
      <c r="V26" s="16">
        <f>V21</f>
        <v>2</v>
      </c>
      <c r="W26" s="16">
        <f>W22</f>
        <v>0</v>
      </c>
      <c r="X26" s="16">
        <f>X23</f>
        <v>3</v>
      </c>
    </row>
    <row r="27" spans="4:5" ht="13.5" thickBot="1">
      <c r="D27" s="18">
        <f>SUM(Y2:Y23)</f>
        <v>161</v>
      </c>
      <c r="E27" s="27" t="s">
        <v>0</v>
      </c>
    </row>
    <row r="28" spans="4:5" ht="13.5" thickBot="1">
      <c r="D28" s="20">
        <f>SUM(C26:X26)</f>
        <v>85</v>
      </c>
      <c r="E28" s="27" t="s">
        <v>1</v>
      </c>
    </row>
    <row r="30" spans="4:5" ht="12.75">
      <c r="D30" s="21">
        <f>D28/D27</f>
        <v>0.5279503105590062</v>
      </c>
      <c r="E30" s="26" t="s">
        <v>7</v>
      </c>
    </row>
    <row r="32" ht="12.75">
      <c r="B32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0.281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7" width="8.7109375" style="9" customWidth="1"/>
  </cols>
  <sheetData>
    <row r="1" spans="1:17" ht="99" customHeight="1">
      <c r="A1" s="28" t="s">
        <v>58</v>
      </c>
      <c r="B1" s="4" t="s">
        <v>5</v>
      </c>
      <c r="C1" s="8">
        <v>1200</v>
      </c>
      <c r="D1" s="8">
        <v>1310</v>
      </c>
      <c r="E1" s="8">
        <v>2220</v>
      </c>
      <c r="F1" s="8">
        <v>2513</v>
      </c>
      <c r="G1" s="8">
        <v>2519</v>
      </c>
      <c r="H1" s="8">
        <v>2521</v>
      </c>
      <c r="I1" s="8">
        <v>2605</v>
      </c>
      <c r="J1" s="8">
        <v>2608</v>
      </c>
      <c r="K1" s="8">
        <v>2609</v>
      </c>
      <c r="L1" s="8">
        <v>2614</v>
      </c>
      <c r="M1" s="8">
        <v>2615</v>
      </c>
      <c r="N1" s="8">
        <v>3001</v>
      </c>
      <c r="O1" s="8">
        <v>3003</v>
      </c>
      <c r="P1" s="2" t="s">
        <v>3</v>
      </c>
      <c r="Q1" s="24" t="s">
        <v>8</v>
      </c>
    </row>
    <row r="2" spans="1:17" ht="12.75">
      <c r="A2" s="28" t="s">
        <v>59</v>
      </c>
      <c r="B2" s="4">
        <v>1200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10">
        <f aca="true" t="shared" si="0" ref="P2:P14">SUM(C2:O2)</f>
        <v>0</v>
      </c>
      <c r="Q2" s="25" t="e">
        <f>C2/P2</f>
        <v>#DIV/0!</v>
      </c>
    </row>
    <row r="3" spans="1:17" ht="12.75">
      <c r="A3" s="28" t="s">
        <v>89</v>
      </c>
      <c r="B3" s="4">
        <v>1310</v>
      </c>
      <c r="C3" s="8">
        <v>0</v>
      </c>
      <c r="D3" s="13">
        <v>1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10">
        <f t="shared" si="0"/>
        <v>1</v>
      </c>
      <c r="Q3" s="25">
        <f>D3/P3</f>
        <v>1</v>
      </c>
    </row>
    <row r="4" spans="1:17" ht="12.75">
      <c r="A4" s="28" t="s">
        <v>90</v>
      </c>
      <c r="B4" s="4">
        <v>2220</v>
      </c>
      <c r="C4" s="8">
        <v>0</v>
      </c>
      <c r="D4" s="8">
        <v>0</v>
      </c>
      <c r="E4" s="13">
        <v>4</v>
      </c>
      <c r="F4" s="8">
        <v>0</v>
      </c>
      <c r="G4" s="8">
        <v>0</v>
      </c>
      <c r="H4" s="8">
        <v>0</v>
      </c>
      <c r="I4" s="8">
        <v>0</v>
      </c>
      <c r="J4" s="8">
        <v>1</v>
      </c>
      <c r="K4" s="8">
        <v>0</v>
      </c>
      <c r="L4" s="8">
        <v>0</v>
      </c>
      <c r="M4" s="8">
        <v>1</v>
      </c>
      <c r="N4" s="8">
        <v>0</v>
      </c>
      <c r="O4" s="8">
        <v>0</v>
      </c>
      <c r="P4" s="10">
        <f t="shared" si="0"/>
        <v>6</v>
      </c>
      <c r="Q4" s="25">
        <f>E4/P4</f>
        <v>0.6666666666666666</v>
      </c>
    </row>
    <row r="5" spans="1:17" ht="12.75">
      <c r="A5" s="28" t="s">
        <v>61</v>
      </c>
      <c r="B5" s="4">
        <v>2513</v>
      </c>
      <c r="C5" s="8">
        <v>0</v>
      </c>
      <c r="D5" s="8">
        <v>0</v>
      </c>
      <c r="E5" s="8">
        <v>1</v>
      </c>
      <c r="F5" s="13">
        <v>38</v>
      </c>
      <c r="G5" s="8">
        <v>1</v>
      </c>
      <c r="H5" s="8">
        <v>1</v>
      </c>
      <c r="I5" s="8">
        <v>0</v>
      </c>
      <c r="J5" s="8">
        <v>0</v>
      </c>
      <c r="K5" s="8">
        <v>0</v>
      </c>
      <c r="L5" s="8">
        <v>0</v>
      </c>
      <c r="M5" s="8">
        <v>14</v>
      </c>
      <c r="N5" s="8">
        <v>0</v>
      </c>
      <c r="O5" s="8">
        <v>0</v>
      </c>
      <c r="P5" s="10">
        <f t="shared" si="0"/>
        <v>55</v>
      </c>
      <c r="Q5" s="25">
        <f>F5/P5</f>
        <v>0.6909090909090909</v>
      </c>
    </row>
    <row r="6" spans="1:17" ht="12.75">
      <c r="A6" s="28" t="s">
        <v>62</v>
      </c>
      <c r="B6" s="4">
        <v>2519</v>
      </c>
      <c r="C6" s="8">
        <v>0</v>
      </c>
      <c r="D6" s="8">
        <v>0</v>
      </c>
      <c r="E6" s="8">
        <v>0</v>
      </c>
      <c r="F6" s="8">
        <v>0</v>
      </c>
      <c r="G6" s="13">
        <v>3</v>
      </c>
      <c r="H6" s="8">
        <v>1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10">
        <f t="shared" si="0"/>
        <v>4</v>
      </c>
      <c r="Q6" s="25">
        <f>G6/P6</f>
        <v>0.75</v>
      </c>
    </row>
    <row r="7" spans="1:17" ht="12.75">
      <c r="A7" s="28" t="s">
        <v>63</v>
      </c>
      <c r="B7" s="4">
        <v>2521</v>
      </c>
      <c r="C7" s="8">
        <v>0</v>
      </c>
      <c r="D7" s="8">
        <v>0</v>
      </c>
      <c r="E7" s="8">
        <v>0</v>
      </c>
      <c r="F7" s="8">
        <v>3</v>
      </c>
      <c r="G7" s="8">
        <v>0</v>
      </c>
      <c r="H7" s="13">
        <v>2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10">
        <f t="shared" si="0"/>
        <v>5</v>
      </c>
      <c r="Q7" s="25">
        <f>H7/P7</f>
        <v>0.4</v>
      </c>
    </row>
    <row r="8" spans="1:17" ht="12.75">
      <c r="A8" s="28" t="s">
        <v>64</v>
      </c>
      <c r="B8" s="4">
        <v>2605</v>
      </c>
      <c r="C8" s="8">
        <v>0</v>
      </c>
      <c r="D8" s="8">
        <v>0</v>
      </c>
      <c r="E8" s="8">
        <v>1</v>
      </c>
      <c r="F8" s="8">
        <v>0</v>
      </c>
      <c r="G8" s="8">
        <v>0</v>
      </c>
      <c r="H8" s="8">
        <v>0</v>
      </c>
      <c r="I8" s="13">
        <v>2</v>
      </c>
      <c r="J8" s="8">
        <v>0</v>
      </c>
      <c r="K8" s="8">
        <v>1</v>
      </c>
      <c r="L8" s="8">
        <v>0</v>
      </c>
      <c r="M8" s="8">
        <v>2</v>
      </c>
      <c r="N8" s="8">
        <v>0</v>
      </c>
      <c r="O8" s="8">
        <v>0</v>
      </c>
      <c r="P8" s="10">
        <f t="shared" si="0"/>
        <v>6</v>
      </c>
      <c r="Q8" s="25">
        <f>I8/P8</f>
        <v>0.3333333333333333</v>
      </c>
    </row>
    <row r="9" spans="1:17" ht="12.75">
      <c r="A9" s="28" t="s">
        <v>65</v>
      </c>
      <c r="B9" s="4">
        <v>2608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0</v>
      </c>
      <c r="K9" s="8">
        <v>1</v>
      </c>
      <c r="L9" s="8">
        <v>0</v>
      </c>
      <c r="M9" s="8">
        <v>0</v>
      </c>
      <c r="N9" s="8">
        <v>0</v>
      </c>
      <c r="O9" s="8">
        <v>0</v>
      </c>
      <c r="P9" s="10">
        <f t="shared" si="0"/>
        <v>1</v>
      </c>
      <c r="Q9" s="25">
        <f>J9/P9</f>
        <v>0</v>
      </c>
    </row>
    <row r="10" spans="1:17" ht="12.75">
      <c r="A10" s="28" t="s">
        <v>66</v>
      </c>
      <c r="B10" s="4">
        <v>2609</v>
      </c>
      <c r="C10" s="8">
        <v>0</v>
      </c>
      <c r="D10" s="8">
        <v>0</v>
      </c>
      <c r="E10" s="8">
        <v>1</v>
      </c>
      <c r="F10" s="8">
        <v>0</v>
      </c>
      <c r="G10" s="8">
        <v>0</v>
      </c>
      <c r="H10" s="8">
        <v>0</v>
      </c>
      <c r="I10" s="8">
        <v>2</v>
      </c>
      <c r="J10" s="8">
        <v>1</v>
      </c>
      <c r="K10" s="13">
        <v>26</v>
      </c>
      <c r="L10" s="8">
        <v>0</v>
      </c>
      <c r="M10" s="8">
        <v>4</v>
      </c>
      <c r="N10" s="8">
        <v>0</v>
      </c>
      <c r="O10" s="8">
        <v>0</v>
      </c>
      <c r="P10" s="10">
        <f t="shared" si="0"/>
        <v>34</v>
      </c>
      <c r="Q10" s="25">
        <f>K10/P10</f>
        <v>0.7647058823529411</v>
      </c>
    </row>
    <row r="11" spans="1:17" s="1" customFormat="1" ht="12.75">
      <c r="A11" s="29" t="s">
        <v>91</v>
      </c>
      <c r="B11" s="4">
        <v>2614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1</v>
      </c>
      <c r="N11" s="8">
        <v>0</v>
      </c>
      <c r="O11" s="8">
        <v>0</v>
      </c>
      <c r="P11" s="11">
        <f t="shared" si="0"/>
        <v>1</v>
      </c>
      <c r="Q11" s="25">
        <f>L11/P11</f>
        <v>0</v>
      </c>
    </row>
    <row r="12" spans="1:17" ht="12.75">
      <c r="A12" s="28" t="s">
        <v>67</v>
      </c>
      <c r="B12" s="4">
        <v>2615</v>
      </c>
      <c r="C12" s="8">
        <v>0</v>
      </c>
      <c r="D12" s="8">
        <v>0</v>
      </c>
      <c r="E12" s="8">
        <v>0</v>
      </c>
      <c r="F12" s="8">
        <v>4</v>
      </c>
      <c r="G12" s="8">
        <v>2</v>
      </c>
      <c r="H12" s="8">
        <v>0</v>
      </c>
      <c r="I12" s="8">
        <v>1</v>
      </c>
      <c r="J12" s="8">
        <v>0</v>
      </c>
      <c r="K12" s="8">
        <v>2</v>
      </c>
      <c r="L12" s="8">
        <v>0</v>
      </c>
      <c r="M12" s="13">
        <v>33</v>
      </c>
      <c r="N12" s="8">
        <v>0</v>
      </c>
      <c r="O12" s="8">
        <v>0</v>
      </c>
      <c r="P12" s="10">
        <f t="shared" si="0"/>
        <v>42</v>
      </c>
      <c r="Q12" s="25">
        <f>M12/P12</f>
        <v>0.7857142857142857</v>
      </c>
    </row>
    <row r="13" spans="1:17" ht="12.75">
      <c r="A13" s="28" t="s">
        <v>68</v>
      </c>
      <c r="B13" s="4">
        <v>3001</v>
      </c>
      <c r="C13" s="8">
        <v>1</v>
      </c>
      <c r="D13" s="8">
        <v>0</v>
      </c>
      <c r="E13" s="8">
        <v>0</v>
      </c>
      <c r="F13" s="8">
        <v>1</v>
      </c>
      <c r="G13" s="8">
        <v>0</v>
      </c>
      <c r="H13" s="8">
        <v>0</v>
      </c>
      <c r="I13" s="8">
        <v>0</v>
      </c>
      <c r="J13" s="8">
        <v>0</v>
      </c>
      <c r="K13" s="8">
        <v>1</v>
      </c>
      <c r="L13" s="8">
        <v>0</v>
      </c>
      <c r="M13" s="8">
        <v>2</v>
      </c>
      <c r="N13" s="13">
        <v>1</v>
      </c>
      <c r="O13" s="8">
        <v>0</v>
      </c>
      <c r="P13" s="10">
        <f t="shared" si="0"/>
        <v>6</v>
      </c>
      <c r="Q13" s="25">
        <f>N13/P13</f>
        <v>0.16666666666666666</v>
      </c>
    </row>
    <row r="14" spans="1:17" ht="12.75">
      <c r="A14" s="28" t="s">
        <v>37</v>
      </c>
      <c r="B14" s="4">
        <v>3003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3</v>
      </c>
      <c r="L14" s="8">
        <v>0</v>
      </c>
      <c r="M14" s="8">
        <v>0</v>
      </c>
      <c r="N14" s="8">
        <v>0</v>
      </c>
      <c r="O14" s="13">
        <v>0</v>
      </c>
      <c r="P14" s="10">
        <f t="shared" si="0"/>
        <v>3</v>
      </c>
      <c r="Q14" s="25">
        <f>O14/P14</f>
        <v>0</v>
      </c>
    </row>
    <row r="15" spans="1:16" ht="39" customHeight="1" thickBot="1">
      <c r="A15" s="28"/>
      <c r="B15" s="3" t="s">
        <v>4</v>
      </c>
      <c r="C15" s="14">
        <f aca="true" t="shared" si="1" ref="C15:O15">SUM(C2:C14)</f>
        <v>1</v>
      </c>
      <c r="D15" s="14">
        <f t="shared" si="1"/>
        <v>1</v>
      </c>
      <c r="E15" s="14">
        <f t="shared" si="1"/>
        <v>7</v>
      </c>
      <c r="F15" s="14">
        <f t="shared" si="1"/>
        <v>46</v>
      </c>
      <c r="G15" s="14">
        <f t="shared" si="1"/>
        <v>6</v>
      </c>
      <c r="H15" s="14">
        <f t="shared" si="1"/>
        <v>4</v>
      </c>
      <c r="I15" s="14">
        <f t="shared" si="1"/>
        <v>5</v>
      </c>
      <c r="J15" s="14">
        <f t="shared" si="1"/>
        <v>2</v>
      </c>
      <c r="K15" s="14">
        <f t="shared" si="1"/>
        <v>34</v>
      </c>
      <c r="L15" s="15">
        <f t="shared" si="1"/>
        <v>0</v>
      </c>
      <c r="M15" s="14">
        <f t="shared" si="1"/>
        <v>57</v>
      </c>
      <c r="N15" s="14">
        <f t="shared" si="1"/>
        <v>1</v>
      </c>
      <c r="O15" s="14">
        <f t="shared" si="1"/>
        <v>0</v>
      </c>
      <c r="P15" s="12"/>
    </row>
    <row r="16" spans="2:15" ht="39" customHeight="1" thickBot="1">
      <c r="B16" s="22" t="s">
        <v>6</v>
      </c>
      <c r="C16" s="23">
        <f>C2/C15</f>
        <v>0</v>
      </c>
      <c r="D16" s="23">
        <f>D3/D15</f>
        <v>1</v>
      </c>
      <c r="E16" s="23">
        <f>E4/E15</f>
        <v>0.5714285714285714</v>
      </c>
      <c r="F16" s="23">
        <f>F5/F15</f>
        <v>0.8260869565217391</v>
      </c>
      <c r="G16" s="23">
        <f>G6/G15</f>
        <v>0.5</v>
      </c>
      <c r="H16" s="23">
        <f>H7/H15</f>
        <v>0.5</v>
      </c>
      <c r="I16" s="23">
        <f>I8/I15</f>
        <v>0.4</v>
      </c>
      <c r="J16" s="23">
        <f>J9/J15</f>
        <v>0</v>
      </c>
      <c r="K16" s="23">
        <f>K10/K15</f>
        <v>0.7647058823529411</v>
      </c>
      <c r="L16" s="23" t="e">
        <f>L11/L15</f>
        <v>#DIV/0!</v>
      </c>
      <c r="M16" s="23">
        <f>M12/M15</f>
        <v>0.5789473684210527</v>
      </c>
      <c r="N16" s="23">
        <f>N13/N15</f>
        <v>1</v>
      </c>
      <c r="O16" s="23" t="e">
        <f>O14/O15</f>
        <v>#DIV/0!</v>
      </c>
    </row>
    <row r="17" spans="2:15" ht="12.75">
      <c r="B17" s="5" t="s">
        <v>2</v>
      </c>
      <c r="C17" s="16">
        <f>C2</f>
        <v>0</v>
      </c>
      <c r="D17" s="16">
        <f>D3</f>
        <v>1</v>
      </c>
      <c r="E17" s="16">
        <f>E4</f>
        <v>4</v>
      </c>
      <c r="F17" s="16">
        <f>F5</f>
        <v>38</v>
      </c>
      <c r="G17" s="16">
        <f>G6</f>
        <v>3</v>
      </c>
      <c r="H17" s="16">
        <f>H7</f>
        <v>2</v>
      </c>
      <c r="I17" s="16">
        <f>I8</f>
        <v>2</v>
      </c>
      <c r="J17" s="16">
        <f>J9</f>
        <v>0</v>
      </c>
      <c r="K17" s="16">
        <f>K10</f>
        <v>26</v>
      </c>
      <c r="L17" s="17">
        <f>L11</f>
        <v>0</v>
      </c>
      <c r="M17" s="16">
        <f>M12</f>
        <v>33</v>
      </c>
      <c r="N17" s="16">
        <f>N13</f>
        <v>1</v>
      </c>
      <c r="O17" s="16">
        <f>O14</f>
        <v>0</v>
      </c>
    </row>
    <row r="18" spans="4:5" ht="13.5" thickBot="1">
      <c r="D18" s="18">
        <f>SUM(P2:P14)</f>
        <v>164</v>
      </c>
      <c r="E18" s="27" t="s">
        <v>0</v>
      </c>
    </row>
    <row r="19" spans="4:5" ht="13.5" thickBot="1">
      <c r="D19" s="20">
        <f>SUM(C17:O17)</f>
        <v>110</v>
      </c>
      <c r="E19" s="27" t="s">
        <v>1</v>
      </c>
    </row>
    <row r="21" spans="4:5" ht="12.75">
      <c r="D21" s="21">
        <f>D19/D18</f>
        <v>0.6707317073170732</v>
      </c>
      <c r="E21" s="26" t="s">
        <v>7</v>
      </c>
    </row>
    <row r="23" ht="12.75">
      <c r="B23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8.4218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8" width="8.7109375" style="9" customWidth="1"/>
  </cols>
  <sheetData>
    <row r="1" spans="1:18" ht="99" customHeight="1">
      <c r="A1" s="28" t="s">
        <v>10</v>
      </c>
      <c r="B1" s="4" t="s">
        <v>9</v>
      </c>
      <c r="C1" s="8">
        <v>1217</v>
      </c>
      <c r="D1" s="8">
        <v>1235</v>
      </c>
      <c r="E1" s="8">
        <v>2212</v>
      </c>
      <c r="F1" s="8">
        <v>2314</v>
      </c>
      <c r="G1" s="8">
        <v>2402</v>
      </c>
      <c r="H1" s="8">
        <v>2403</v>
      </c>
      <c r="I1" s="8">
        <v>2406</v>
      </c>
      <c r="J1" s="8">
        <v>2412</v>
      </c>
      <c r="K1" s="8">
        <v>2414</v>
      </c>
      <c r="L1" s="8">
        <v>2415</v>
      </c>
      <c r="M1" s="8">
        <v>2501</v>
      </c>
      <c r="N1" s="8">
        <v>2502</v>
      </c>
      <c r="O1" s="8">
        <v>3133</v>
      </c>
      <c r="P1" s="8">
        <v>3154</v>
      </c>
      <c r="Q1" s="2" t="s">
        <v>3</v>
      </c>
      <c r="R1" s="24" t="s">
        <v>8</v>
      </c>
    </row>
    <row r="2" spans="1:18" ht="12.75">
      <c r="A2" s="28" t="s">
        <v>11</v>
      </c>
      <c r="B2" s="4">
        <v>1217</v>
      </c>
      <c r="C2" s="13">
        <v>2</v>
      </c>
      <c r="D2" s="8">
        <v>0</v>
      </c>
      <c r="E2" s="8">
        <v>0</v>
      </c>
      <c r="F2" s="8">
        <v>0</v>
      </c>
      <c r="G2" s="8">
        <v>1</v>
      </c>
      <c r="H2" s="8">
        <v>0</v>
      </c>
      <c r="I2" s="8">
        <v>0</v>
      </c>
      <c r="J2" s="8">
        <v>1</v>
      </c>
      <c r="K2" s="8">
        <v>0</v>
      </c>
      <c r="L2" s="8">
        <v>1</v>
      </c>
      <c r="M2" s="8">
        <v>0</v>
      </c>
      <c r="N2" s="8">
        <v>0</v>
      </c>
      <c r="O2" s="8">
        <v>0</v>
      </c>
      <c r="P2" s="8">
        <v>0</v>
      </c>
      <c r="Q2" s="10">
        <f aca="true" t="shared" si="0" ref="Q2:Q15">SUM(C2:P2)</f>
        <v>5</v>
      </c>
      <c r="R2" s="25">
        <f>C2/Q2</f>
        <v>0.4</v>
      </c>
    </row>
    <row r="3" spans="1:18" ht="12.75">
      <c r="A3" s="28" t="s">
        <v>12</v>
      </c>
      <c r="B3" s="4">
        <v>1235</v>
      </c>
      <c r="C3" s="8">
        <v>1</v>
      </c>
      <c r="D3" s="13">
        <v>3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10">
        <f t="shared" si="0"/>
        <v>4</v>
      </c>
      <c r="R3" s="25">
        <f>D3/Q3</f>
        <v>0.75</v>
      </c>
    </row>
    <row r="4" spans="1:18" ht="12.75">
      <c r="A4" s="28" t="s">
        <v>13</v>
      </c>
      <c r="B4" s="4">
        <v>2212</v>
      </c>
      <c r="C4" s="8">
        <v>0</v>
      </c>
      <c r="D4" s="8">
        <v>0</v>
      </c>
      <c r="E4" s="13">
        <v>2</v>
      </c>
      <c r="F4" s="8">
        <v>0</v>
      </c>
      <c r="G4" s="8">
        <v>0</v>
      </c>
      <c r="H4" s="8">
        <v>0</v>
      </c>
      <c r="I4" s="8">
        <v>2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1</v>
      </c>
      <c r="Q4" s="10">
        <f t="shared" si="0"/>
        <v>5</v>
      </c>
      <c r="R4" s="25">
        <f>E4/Q4</f>
        <v>0.4</v>
      </c>
    </row>
    <row r="5" spans="1:18" ht="12.75">
      <c r="A5" s="28" t="s">
        <v>14</v>
      </c>
      <c r="B5" s="4">
        <v>2314</v>
      </c>
      <c r="C5" s="8">
        <v>0</v>
      </c>
      <c r="D5" s="8">
        <v>0</v>
      </c>
      <c r="E5" s="8">
        <v>0</v>
      </c>
      <c r="F5" s="13">
        <v>1</v>
      </c>
      <c r="G5" s="8">
        <v>0</v>
      </c>
      <c r="H5" s="8">
        <v>0</v>
      </c>
      <c r="I5" s="8">
        <v>2</v>
      </c>
      <c r="J5" s="8">
        <v>0</v>
      </c>
      <c r="K5" s="8">
        <v>1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10">
        <f t="shared" si="0"/>
        <v>4</v>
      </c>
      <c r="R5" s="25">
        <f>F5/Q5</f>
        <v>0.25</v>
      </c>
    </row>
    <row r="6" spans="1:18" ht="12.75">
      <c r="A6" s="28" t="s">
        <v>15</v>
      </c>
      <c r="B6" s="4">
        <v>2402</v>
      </c>
      <c r="C6" s="8">
        <v>1</v>
      </c>
      <c r="D6" s="8">
        <v>0</v>
      </c>
      <c r="E6" s="8">
        <v>0</v>
      </c>
      <c r="F6" s="8">
        <v>2</v>
      </c>
      <c r="G6" s="13">
        <v>1</v>
      </c>
      <c r="H6" s="8">
        <v>1</v>
      </c>
      <c r="I6" s="8">
        <v>2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10">
        <f t="shared" si="0"/>
        <v>7</v>
      </c>
      <c r="R6" s="25">
        <f>G6/Q6</f>
        <v>0.14285714285714285</v>
      </c>
    </row>
    <row r="7" spans="1:18" ht="12.75">
      <c r="A7" s="28" t="s">
        <v>16</v>
      </c>
      <c r="B7" s="4">
        <v>2403</v>
      </c>
      <c r="C7" s="8">
        <v>0</v>
      </c>
      <c r="D7" s="8">
        <v>2</v>
      </c>
      <c r="E7" s="8">
        <v>1</v>
      </c>
      <c r="F7" s="8">
        <v>1</v>
      </c>
      <c r="G7" s="8">
        <v>1</v>
      </c>
      <c r="H7" s="13">
        <v>19</v>
      </c>
      <c r="I7" s="8">
        <v>2</v>
      </c>
      <c r="J7" s="8">
        <v>0</v>
      </c>
      <c r="K7" s="8">
        <v>0</v>
      </c>
      <c r="L7" s="8">
        <v>0</v>
      </c>
      <c r="M7" s="8">
        <v>1</v>
      </c>
      <c r="N7" s="8">
        <v>0</v>
      </c>
      <c r="O7" s="8">
        <v>0</v>
      </c>
      <c r="P7" s="8">
        <v>0</v>
      </c>
      <c r="Q7" s="10">
        <f t="shared" si="0"/>
        <v>27</v>
      </c>
      <c r="R7" s="25">
        <f>H7/Q7</f>
        <v>0.7037037037037037</v>
      </c>
    </row>
    <row r="8" spans="1:18" ht="12.75">
      <c r="A8" s="28" t="s">
        <v>17</v>
      </c>
      <c r="B8" s="4">
        <v>2406</v>
      </c>
      <c r="C8" s="8">
        <v>0</v>
      </c>
      <c r="D8" s="8">
        <v>0</v>
      </c>
      <c r="E8" s="8">
        <v>0</v>
      </c>
      <c r="F8" s="8">
        <v>1</v>
      </c>
      <c r="G8" s="8">
        <v>1</v>
      </c>
      <c r="H8" s="8">
        <v>5</v>
      </c>
      <c r="I8" s="13">
        <v>3</v>
      </c>
      <c r="J8" s="8">
        <v>2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10">
        <f t="shared" si="0"/>
        <v>12</v>
      </c>
      <c r="R8" s="25">
        <f>I8/Q8</f>
        <v>0.25</v>
      </c>
    </row>
    <row r="9" spans="1:18" ht="12.75">
      <c r="A9" s="28" t="s">
        <v>18</v>
      </c>
      <c r="B9" s="4">
        <v>2412</v>
      </c>
      <c r="C9" s="8">
        <v>0</v>
      </c>
      <c r="D9" s="8">
        <v>1</v>
      </c>
      <c r="E9" s="8">
        <v>0</v>
      </c>
      <c r="F9" s="8">
        <v>1</v>
      </c>
      <c r="G9" s="8">
        <v>1</v>
      </c>
      <c r="H9" s="8">
        <v>2</v>
      </c>
      <c r="I9" s="8">
        <v>6</v>
      </c>
      <c r="J9" s="13">
        <v>32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10">
        <f t="shared" si="0"/>
        <v>43</v>
      </c>
      <c r="R9" s="25">
        <f>J9/Q9</f>
        <v>0.7441860465116279</v>
      </c>
    </row>
    <row r="10" spans="1:18" ht="12.75">
      <c r="A10" s="28" t="s">
        <v>19</v>
      </c>
      <c r="B10" s="4">
        <v>2414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2</v>
      </c>
      <c r="I10" s="8">
        <v>1</v>
      </c>
      <c r="J10" s="8">
        <v>0</v>
      </c>
      <c r="K10" s="13">
        <v>7</v>
      </c>
      <c r="L10" s="8">
        <v>0</v>
      </c>
      <c r="M10" s="8">
        <v>8</v>
      </c>
      <c r="N10" s="8">
        <v>0</v>
      </c>
      <c r="O10" s="8">
        <v>0</v>
      </c>
      <c r="P10" s="8">
        <v>0</v>
      </c>
      <c r="Q10" s="10">
        <f t="shared" si="0"/>
        <v>18</v>
      </c>
      <c r="R10" s="25">
        <f>K10/Q10</f>
        <v>0.3888888888888889</v>
      </c>
    </row>
    <row r="11" spans="1:18" s="1" customFormat="1" ht="12.75">
      <c r="A11" s="29" t="s">
        <v>20</v>
      </c>
      <c r="B11" s="4">
        <v>2415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2</v>
      </c>
      <c r="M11" s="8">
        <v>0</v>
      </c>
      <c r="N11" s="8">
        <v>0</v>
      </c>
      <c r="O11" s="8">
        <v>0</v>
      </c>
      <c r="P11" s="8">
        <v>1</v>
      </c>
      <c r="Q11" s="11">
        <f t="shared" si="0"/>
        <v>3</v>
      </c>
      <c r="R11" s="25">
        <f>L11/Q11</f>
        <v>0.6666666666666666</v>
      </c>
    </row>
    <row r="12" spans="1:18" ht="12.75">
      <c r="A12" s="28" t="s">
        <v>21</v>
      </c>
      <c r="B12" s="4">
        <v>2501</v>
      </c>
      <c r="C12" s="8">
        <v>0</v>
      </c>
      <c r="D12" s="8">
        <v>0</v>
      </c>
      <c r="E12" s="8">
        <v>2</v>
      </c>
      <c r="F12" s="8">
        <v>0</v>
      </c>
      <c r="G12" s="8">
        <v>0</v>
      </c>
      <c r="H12" s="8">
        <v>1</v>
      </c>
      <c r="I12" s="8">
        <v>0</v>
      </c>
      <c r="J12" s="8">
        <v>0</v>
      </c>
      <c r="K12" s="8">
        <v>3</v>
      </c>
      <c r="L12" s="8">
        <v>0</v>
      </c>
      <c r="M12" s="13">
        <v>9</v>
      </c>
      <c r="N12" s="8">
        <v>1</v>
      </c>
      <c r="O12" s="8">
        <v>0</v>
      </c>
      <c r="P12" s="8">
        <v>1</v>
      </c>
      <c r="Q12" s="10">
        <f t="shared" si="0"/>
        <v>17</v>
      </c>
      <c r="R12" s="25">
        <f>M12/Q12</f>
        <v>0.5294117647058824</v>
      </c>
    </row>
    <row r="13" spans="1:18" ht="12.75">
      <c r="A13" s="28" t="s">
        <v>22</v>
      </c>
      <c r="B13" s="4">
        <v>2502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1</v>
      </c>
      <c r="N13" s="13">
        <v>0</v>
      </c>
      <c r="O13" s="8">
        <v>0</v>
      </c>
      <c r="P13" s="8">
        <v>0</v>
      </c>
      <c r="Q13" s="10">
        <f t="shared" si="0"/>
        <v>1</v>
      </c>
      <c r="R13" s="25">
        <f>N13/Q13</f>
        <v>0</v>
      </c>
    </row>
    <row r="14" spans="1:18" ht="12.75">
      <c r="A14" s="28" t="s">
        <v>23</v>
      </c>
      <c r="B14" s="4">
        <v>3133</v>
      </c>
      <c r="C14" s="8">
        <v>0</v>
      </c>
      <c r="D14" s="8">
        <v>0</v>
      </c>
      <c r="E14" s="8">
        <v>0</v>
      </c>
      <c r="F14" s="8">
        <v>1</v>
      </c>
      <c r="G14" s="8">
        <v>0</v>
      </c>
      <c r="H14" s="8">
        <v>1</v>
      </c>
      <c r="I14" s="8">
        <v>0</v>
      </c>
      <c r="J14" s="8">
        <v>1</v>
      </c>
      <c r="K14" s="8">
        <v>2</v>
      </c>
      <c r="L14" s="8">
        <v>0</v>
      </c>
      <c r="M14" s="8">
        <v>2</v>
      </c>
      <c r="N14" s="8">
        <v>0</v>
      </c>
      <c r="O14" s="13">
        <v>1</v>
      </c>
      <c r="P14" s="8">
        <v>0</v>
      </c>
      <c r="Q14" s="10">
        <f t="shared" si="0"/>
        <v>8</v>
      </c>
      <c r="R14" s="25">
        <f>O14/Q14</f>
        <v>0.125</v>
      </c>
    </row>
    <row r="15" spans="1:18" ht="12.75">
      <c r="A15" s="28" t="s">
        <v>24</v>
      </c>
      <c r="B15" s="4">
        <v>3154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1</v>
      </c>
      <c r="J15" s="8">
        <v>0</v>
      </c>
      <c r="K15" s="8">
        <v>0</v>
      </c>
      <c r="L15" s="8">
        <v>0</v>
      </c>
      <c r="M15" s="8">
        <v>0</v>
      </c>
      <c r="N15" s="8">
        <v>1</v>
      </c>
      <c r="O15" s="8">
        <v>0</v>
      </c>
      <c r="P15" s="13">
        <v>4</v>
      </c>
      <c r="Q15" s="10">
        <f t="shared" si="0"/>
        <v>6</v>
      </c>
      <c r="R15" s="25">
        <f>P15/Q15</f>
        <v>0.6666666666666666</v>
      </c>
    </row>
    <row r="16" spans="1:17" ht="39" customHeight="1" thickBot="1">
      <c r="A16" s="28"/>
      <c r="B16" s="3" t="s">
        <v>4</v>
      </c>
      <c r="C16" s="14">
        <f aca="true" t="shared" si="1" ref="C16:P16">SUM(C2:C15)</f>
        <v>4</v>
      </c>
      <c r="D16" s="14">
        <f t="shared" si="1"/>
        <v>6</v>
      </c>
      <c r="E16" s="14">
        <f t="shared" si="1"/>
        <v>5</v>
      </c>
      <c r="F16" s="14">
        <f t="shared" si="1"/>
        <v>7</v>
      </c>
      <c r="G16" s="14">
        <f t="shared" si="1"/>
        <v>5</v>
      </c>
      <c r="H16" s="14">
        <f t="shared" si="1"/>
        <v>31</v>
      </c>
      <c r="I16" s="14">
        <f t="shared" si="1"/>
        <v>19</v>
      </c>
      <c r="J16" s="14">
        <f t="shared" si="1"/>
        <v>36</v>
      </c>
      <c r="K16" s="14">
        <f t="shared" si="1"/>
        <v>13</v>
      </c>
      <c r="L16" s="15">
        <f t="shared" si="1"/>
        <v>3</v>
      </c>
      <c r="M16" s="14">
        <f t="shared" si="1"/>
        <v>21</v>
      </c>
      <c r="N16" s="14">
        <f t="shared" si="1"/>
        <v>2</v>
      </c>
      <c r="O16" s="14">
        <f t="shared" si="1"/>
        <v>1</v>
      </c>
      <c r="P16" s="14">
        <f t="shared" si="1"/>
        <v>7</v>
      </c>
      <c r="Q16" s="12"/>
    </row>
    <row r="17" spans="2:16" ht="39" customHeight="1" thickBot="1">
      <c r="B17" s="22" t="s">
        <v>6</v>
      </c>
      <c r="C17" s="23">
        <f>C2/C16</f>
        <v>0.5</v>
      </c>
      <c r="D17" s="23">
        <f>D3/D16</f>
        <v>0.5</v>
      </c>
      <c r="E17" s="23">
        <f>E4/E16</f>
        <v>0.4</v>
      </c>
      <c r="F17" s="23">
        <f>F5/F16</f>
        <v>0.14285714285714285</v>
      </c>
      <c r="G17" s="23">
        <f>G6/G16</f>
        <v>0.2</v>
      </c>
      <c r="H17" s="23">
        <f>H7/H16</f>
        <v>0.6129032258064516</v>
      </c>
      <c r="I17" s="23">
        <f>I8/I16</f>
        <v>0.15789473684210525</v>
      </c>
      <c r="J17" s="23">
        <f>J9/J16</f>
        <v>0.8888888888888888</v>
      </c>
      <c r="K17" s="23">
        <f>K10/K16</f>
        <v>0.5384615384615384</v>
      </c>
      <c r="L17" s="23">
        <f>L11/L16</f>
        <v>0.6666666666666666</v>
      </c>
      <c r="M17" s="23">
        <f>M12/M16</f>
        <v>0.42857142857142855</v>
      </c>
      <c r="N17" s="23">
        <f>N13/N16</f>
        <v>0</v>
      </c>
      <c r="O17" s="23">
        <f>O14/O16</f>
        <v>1</v>
      </c>
      <c r="P17" s="23">
        <f>P15/P16</f>
        <v>0.5714285714285714</v>
      </c>
    </row>
    <row r="18" spans="2:16" ht="12.75">
      <c r="B18" s="5" t="s">
        <v>2</v>
      </c>
      <c r="C18" s="16">
        <f>C2</f>
        <v>2</v>
      </c>
      <c r="D18" s="16">
        <f>D3</f>
        <v>3</v>
      </c>
      <c r="E18" s="16">
        <f>E4</f>
        <v>2</v>
      </c>
      <c r="F18" s="16">
        <f>F5</f>
        <v>1</v>
      </c>
      <c r="G18" s="16">
        <f>G6</f>
        <v>1</v>
      </c>
      <c r="H18" s="16">
        <f>H7</f>
        <v>19</v>
      </c>
      <c r="I18" s="16">
        <f>I8</f>
        <v>3</v>
      </c>
      <c r="J18" s="16">
        <f>J9</f>
        <v>32</v>
      </c>
      <c r="K18" s="16">
        <f>K10</f>
        <v>7</v>
      </c>
      <c r="L18" s="17">
        <f>L11</f>
        <v>2</v>
      </c>
      <c r="M18" s="16">
        <f>M12</f>
        <v>9</v>
      </c>
      <c r="N18" s="16">
        <f>N13</f>
        <v>0</v>
      </c>
      <c r="O18" s="16">
        <f>O14</f>
        <v>1</v>
      </c>
      <c r="P18" s="16">
        <f>P15</f>
        <v>4</v>
      </c>
    </row>
    <row r="19" spans="4:5" ht="13.5" thickBot="1">
      <c r="D19" s="18">
        <f>SUM(Q2:Q15)</f>
        <v>160</v>
      </c>
      <c r="E19" s="27" t="s">
        <v>0</v>
      </c>
    </row>
    <row r="20" spans="4:5" ht="13.5" thickBot="1">
      <c r="D20" s="20">
        <f>SUM(C18:P18)</f>
        <v>86</v>
      </c>
      <c r="E20" s="27" t="s">
        <v>1</v>
      </c>
    </row>
    <row r="22" spans="4:5" ht="12.75">
      <c r="D22" s="21">
        <f>D20/D19</f>
        <v>0.5375</v>
      </c>
      <c r="E22" s="26" t="s">
        <v>7</v>
      </c>
    </row>
    <row r="24" ht="12.75">
      <c r="B24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34.14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6" width="8.7109375" style="9" customWidth="1"/>
  </cols>
  <sheetData>
    <row r="1" spans="1:16" ht="99" customHeight="1">
      <c r="A1" s="28" t="s">
        <v>25</v>
      </c>
      <c r="B1" s="4" t="s">
        <v>5</v>
      </c>
      <c r="C1" s="8">
        <v>120</v>
      </c>
      <c r="D1" s="8">
        <v>213</v>
      </c>
      <c r="E1" s="8">
        <v>222</v>
      </c>
      <c r="F1" s="8">
        <v>223</v>
      </c>
      <c r="G1" s="8">
        <v>224</v>
      </c>
      <c r="H1" s="8">
        <v>240</v>
      </c>
      <c r="I1" s="8">
        <v>241</v>
      </c>
      <c r="J1" s="8">
        <v>333</v>
      </c>
      <c r="K1" s="8">
        <v>354</v>
      </c>
      <c r="L1" s="2" t="s">
        <v>3</v>
      </c>
      <c r="M1" s="24" t="s">
        <v>8</v>
      </c>
      <c r="N1"/>
      <c r="O1"/>
      <c r="P1"/>
    </row>
    <row r="2" spans="1:16" ht="12.75">
      <c r="A2" s="28" t="s">
        <v>26</v>
      </c>
      <c r="B2" s="4">
        <v>120</v>
      </c>
      <c r="C2" s="13">
        <v>6</v>
      </c>
      <c r="D2" s="8">
        <v>0</v>
      </c>
      <c r="E2" s="8">
        <v>1</v>
      </c>
      <c r="F2" s="8">
        <v>0</v>
      </c>
      <c r="G2" s="8">
        <v>0</v>
      </c>
      <c r="H2" s="8">
        <v>1</v>
      </c>
      <c r="I2" s="8">
        <v>1</v>
      </c>
      <c r="J2" s="8">
        <v>0</v>
      </c>
      <c r="K2" s="8">
        <v>0</v>
      </c>
      <c r="L2" s="10">
        <f aca="true" t="shared" si="0" ref="L2:L10">SUM(C2:K2)</f>
        <v>9</v>
      </c>
      <c r="M2" s="25">
        <f>C2/L2</f>
        <v>0.6666666666666666</v>
      </c>
      <c r="N2"/>
      <c r="O2"/>
      <c r="P2"/>
    </row>
    <row r="3" spans="1:16" ht="12.75">
      <c r="A3" s="28" t="s">
        <v>27</v>
      </c>
      <c r="B3" s="4">
        <v>213</v>
      </c>
      <c r="C3" s="8">
        <v>0</v>
      </c>
      <c r="D3" s="13">
        <v>0</v>
      </c>
      <c r="E3" s="8">
        <v>0</v>
      </c>
      <c r="F3" s="8">
        <v>1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10">
        <f t="shared" si="0"/>
        <v>1</v>
      </c>
      <c r="M3" s="25">
        <f>D3/L3</f>
        <v>0</v>
      </c>
      <c r="N3"/>
      <c r="O3"/>
      <c r="P3"/>
    </row>
    <row r="4" spans="1:16" ht="12.75">
      <c r="A4" s="28" t="s">
        <v>28</v>
      </c>
      <c r="B4" s="4">
        <v>222</v>
      </c>
      <c r="C4" s="8">
        <v>3</v>
      </c>
      <c r="D4" s="8">
        <v>0</v>
      </c>
      <c r="E4" s="13">
        <v>42</v>
      </c>
      <c r="F4" s="8">
        <v>2</v>
      </c>
      <c r="G4" s="8">
        <v>1</v>
      </c>
      <c r="H4" s="8">
        <v>0</v>
      </c>
      <c r="I4" s="8">
        <v>4</v>
      </c>
      <c r="J4" s="8">
        <v>0</v>
      </c>
      <c r="K4" s="8">
        <v>0</v>
      </c>
      <c r="L4" s="10">
        <f t="shared" si="0"/>
        <v>52</v>
      </c>
      <c r="M4" s="25">
        <f>E4/L4</f>
        <v>0.8076923076923077</v>
      </c>
      <c r="N4"/>
      <c r="O4"/>
      <c r="P4"/>
    </row>
    <row r="5" spans="1:16" ht="12.75">
      <c r="A5" s="28" t="s">
        <v>29</v>
      </c>
      <c r="B5" s="4">
        <v>223</v>
      </c>
      <c r="C5" s="8">
        <v>0</v>
      </c>
      <c r="D5" s="8">
        <v>1</v>
      </c>
      <c r="E5" s="8">
        <v>4</v>
      </c>
      <c r="F5" s="13">
        <v>27</v>
      </c>
      <c r="G5" s="8">
        <v>2</v>
      </c>
      <c r="H5" s="8">
        <v>0</v>
      </c>
      <c r="I5" s="8">
        <v>0</v>
      </c>
      <c r="J5" s="8">
        <v>0</v>
      </c>
      <c r="K5" s="8">
        <v>1</v>
      </c>
      <c r="L5" s="10">
        <f t="shared" si="0"/>
        <v>35</v>
      </c>
      <c r="M5" s="25">
        <f>F5/L5</f>
        <v>0.7714285714285715</v>
      </c>
      <c r="N5"/>
      <c r="O5"/>
      <c r="P5"/>
    </row>
    <row r="6" spans="1:16" ht="12.75">
      <c r="A6" s="28" t="s">
        <v>30</v>
      </c>
      <c r="B6" s="4">
        <v>224</v>
      </c>
      <c r="C6" s="8">
        <v>0</v>
      </c>
      <c r="D6" s="8">
        <v>0</v>
      </c>
      <c r="E6" s="8">
        <v>2</v>
      </c>
      <c r="F6" s="8">
        <v>0</v>
      </c>
      <c r="G6" s="13">
        <v>2</v>
      </c>
      <c r="H6" s="8">
        <v>0</v>
      </c>
      <c r="I6" s="8">
        <v>0</v>
      </c>
      <c r="J6" s="8">
        <v>0</v>
      </c>
      <c r="K6" s="8">
        <v>1</v>
      </c>
      <c r="L6" s="10">
        <f t="shared" si="0"/>
        <v>5</v>
      </c>
      <c r="M6" s="25">
        <f>G6/L6</f>
        <v>0.4</v>
      </c>
      <c r="N6"/>
      <c r="O6"/>
      <c r="P6"/>
    </row>
    <row r="7" spans="1:16" ht="12.75">
      <c r="A7" s="28" t="s">
        <v>31</v>
      </c>
      <c r="B7" s="4">
        <v>240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2</v>
      </c>
      <c r="I7" s="8">
        <v>0</v>
      </c>
      <c r="J7" s="8">
        <v>0</v>
      </c>
      <c r="K7" s="8">
        <v>1</v>
      </c>
      <c r="L7" s="10">
        <f t="shared" si="0"/>
        <v>3</v>
      </c>
      <c r="M7" s="25">
        <f>H7/L7</f>
        <v>0.6666666666666666</v>
      </c>
      <c r="N7"/>
      <c r="O7"/>
      <c r="P7"/>
    </row>
    <row r="8" spans="1:13" s="1" customFormat="1" ht="12.75">
      <c r="A8" s="29" t="s">
        <v>32</v>
      </c>
      <c r="B8" s="4">
        <v>241</v>
      </c>
      <c r="C8" s="8">
        <v>1</v>
      </c>
      <c r="D8" s="8">
        <v>0</v>
      </c>
      <c r="E8" s="8">
        <v>10</v>
      </c>
      <c r="F8" s="8">
        <v>0</v>
      </c>
      <c r="G8" s="8">
        <v>0</v>
      </c>
      <c r="H8" s="8">
        <v>0</v>
      </c>
      <c r="I8" s="13">
        <v>32</v>
      </c>
      <c r="J8" s="8">
        <v>0</v>
      </c>
      <c r="K8" s="8">
        <v>0</v>
      </c>
      <c r="L8" s="11">
        <f t="shared" si="0"/>
        <v>43</v>
      </c>
      <c r="M8" s="25">
        <f>I8/L8</f>
        <v>0.7441860465116279</v>
      </c>
    </row>
    <row r="9" spans="1:16" ht="12.75">
      <c r="A9" s="28" t="s">
        <v>33</v>
      </c>
      <c r="B9" s="4">
        <v>333</v>
      </c>
      <c r="C9" s="8">
        <v>0</v>
      </c>
      <c r="D9" s="8">
        <v>0</v>
      </c>
      <c r="E9" s="8">
        <v>2</v>
      </c>
      <c r="F9" s="8">
        <v>4</v>
      </c>
      <c r="G9" s="8">
        <v>0</v>
      </c>
      <c r="H9" s="8">
        <v>0</v>
      </c>
      <c r="I9" s="8">
        <v>1</v>
      </c>
      <c r="J9" s="13">
        <v>1</v>
      </c>
      <c r="K9" s="8">
        <v>0</v>
      </c>
      <c r="L9" s="10">
        <f t="shared" si="0"/>
        <v>8</v>
      </c>
      <c r="M9" s="25">
        <f>J9/L9</f>
        <v>0.125</v>
      </c>
      <c r="N9"/>
      <c r="O9"/>
      <c r="P9"/>
    </row>
    <row r="10" spans="1:16" ht="12.75">
      <c r="A10" s="28" t="s">
        <v>34</v>
      </c>
      <c r="B10" s="4">
        <v>354</v>
      </c>
      <c r="C10" s="8">
        <v>0</v>
      </c>
      <c r="D10" s="8">
        <v>1</v>
      </c>
      <c r="E10" s="8">
        <v>1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4</v>
      </c>
      <c r="L10" s="10">
        <f t="shared" si="0"/>
        <v>6</v>
      </c>
      <c r="M10" s="25">
        <f>K10/L10</f>
        <v>0.6666666666666666</v>
      </c>
      <c r="N10"/>
      <c r="O10"/>
      <c r="P10"/>
    </row>
    <row r="11" spans="1:16" ht="39" customHeight="1" thickBot="1">
      <c r="A11" s="28"/>
      <c r="B11" s="3" t="s">
        <v>4</v>
      </c>
      <c r="C11" s="14">
        <f aca="true" t="shared" si="1" ref="C11:K11">SUM(C2:C10)</f>
        <v>10</v>
      </c>
      <c r="D11" s="14">
        <f t="shared" si="1"/>
        <v>2</v>
      </c>
      <c r="E11" s="14">
        <f t="shared" si="1"/>
        <v>62</v>
      </c>
      <c r="F11" s="14">
        <f t="shared" si="1"/>
        <v>34</v>
      </c>
      <c r="G11" s="14">
        <f t="shared" si="1"/>
        <v>5</v>
      </c>
      <c r="H11" s="14">
        <f t="shared" si="1"/>
        <v>3</v>
      </c>
      <c r="I11" s="15">
        <f t="shared" si="1"/>
        <v>38</v>
      </c>
      <c r="J11" s="14">
        <f t="shared" si="1"/>
        <v>1</v>
      </c>
      <c r="K11" s="14">
        <f t="shared" si="1"/>
        <v>7</v>
      </c>
      <c r="L11" s="12"/>
      <c r="N11"/>
      <c r="O11"/>
      <c r="P11"/>
    </row>
    <row r="12" spans="2:16" ht="39" customHeight="1" thickBot="1">
      <c r="B12" s="22" t="s">
        <v>6</v>
      </c>
      <c r="C12" s="23">
        <f>C2/C11</f>
        <v>0.6</v>
      </c>
      <c r="D12" s="23">
        <f>D3/D11</f>
        <v>0</v>
      </c>
      <c r="E12" s="23">
        <f>E4/E11</f>
        <v>0.6774193548387096</v>
      </c>
      <c r="F12" s="23">
        <f>F5/F11</f>
        <v>0.7941176470588235</v>
      </c>
      <c r="G12" s="23">
        <f>G6/G11</f>
        <v>0.4</v>
      </c>
      <c r="H12" s="23">
        <f>H7/H11</f>
        <v>0.6666666666666666</v>
      </c>
      <c r="I12" s="23">
        <f>I8/I11</f>
        <v>0.8421052631578947</v>
      </c>
      <c r="J12" s="23">
        <f>J9/J11</f>
        <v>1</v>
      </c>
      <c r="K12" s="23">
        <f>K10/K11</f>
        <v>0.5714285714285714</v>
      </c>
      <c r="L12" s="9"/>
      <c r="N12"/>
      <c r="O12"/>
      <c r="P12"/>
    </row>
    <row r="13" spans="2:16" ht="12.75">
      <c r="B13" s="5" t="s">
        <v>2</v>
      </c>
      <c r="C13" s="16">
        <f>C2</f>
        <v>6</v>
      </c>
      <c r="D13" s="16">
        <f>D3</f>
        <v>0</v>
      </c>
      <c r="E13" s="16">
        <f>E4</f>
        <v>42</v>
      </c>
      <c r="F13" s="16">
        <f>F5</f>
        <v>27</v>
      </c>
      <c r="G13" s="16">
        <f>G6</f>
        <v>2</v>
      </c>
      <c r="H13" s="16">
        <f>H7</f>
        <v>2</v>
      </c>
      <c r="I13" s="17">
        <f>I8</f>
        <v>32</v>
      </c>
      <c r="J13" s="16">
        <f>J9</f>
        <v>1</v>
      </c>
      <c r="K13" s="16">
        <f>K10</f>
        <v>4</v>
      </c>
      <c r="L13" s="9"/>
      <c r="N13"/>
      <c r="O13"/>
      <c r="P13"/>
    </row>
    <row r="14" spans="4:5" ht="13.5" thickBot="1">
      <c r="D14" s="18">
        <f>SUM(L2:L10)</f>
        <v>162</v>
      </c>
      <c r="E14" s="27" t="s">
        <v>0</v>
      </c>
    </row>
    <row r="15" spans="4:5" ht="13.5" thickBot="1">
      <c r="D15" s="20">
        <f>SUM(C13:K13)</f>
        <v>116</v>
      </c>
      <c r="E15" s="27" t="s">
        <v>1</v>
      </c>
    </row>
    <row r="17" spans="4:5" ht="12.75">
      <c r="D17" s="21">
        <f>D15/D14</f>
        <v>0.7160493827160493</v>
      </c>
      <c r="E17" s="26" t="s">
        <v>7</v>
      </c>
    </row>
    <row r="19" ht="12.75">
      <c r="B19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1.421875" style="27" bestFit="1" customWidth="1"/>
    <col min="2" max="2" width="14.7109375" style="6" customWidth="1"/>
    <col min="3" max="10" width="8.7109375" style="9" customWidth="1"/>
  </cols>
  <sheetData>
    <row r="1" spans="1:10" ht="99" customHeight="1">
      <c r="A1" s="28" t="s">
        <v>83</v>
      </c>
      <c r="B1" s="4" t="s">
        <v>9</v>
      </c>
      <c r="C1" s="8">
        <v>20</v>
      </c>
      <c r="D1" s="8">
        <v>30</v>
      </c>
      <c r="E1" s="8">
        <v>40</v>
      </c>
      <c r="F1" s="8">
        <v>50</v>
      </c>
      <c r="G1" s="8">
        <v>60</v>
      </c>
      <c r="H1" s="8">
        <v>90</v>
      </c>
      <c r="I1" s="2" t="s">
        <v>3</v>
      </c>
      <c r="J1" s="24" t="s">
        <v>8</v>
      </c>
    </row>
    <row r="2" spans="1:10" ht="12.75">
      <c r="A2" s="28" t="s">
        <v>84</v>
      </c>
      <c r="B2" s="4">
        <v>20</v>
      </c>
      <c r="C2" s="13">
        <v>40</v>
      </c>
      <c r="D2" s="8">
        <v>0</v>
      </c>
      <c r="E2" s="8">
        <v>0</v>
      </c>
      <c r="F2" s="8">
        <v>9</v>
      </c>
      <c r="G2" s="8">
        <v>2</v>
      </c>
      <c r="H2" s="8">
        <v>0</v>
      </c>
      <c r="I2" s="10">
        <f aca="true" t="shared" si="0" ref="I2:I7">SUM(C2:H2)</f>
        <v>51</v>
      </c>
      <c r="J2" s="25">
        <f>C2/I2</f>
        <v>0.7843137254901961</v>
      </c>
    </row>
    <row r="3" spans="1:10" ht="12.75">
      <c r="A3" s="28" t="s">
        <v>59</v>
      </c>
      <c r="B3" s="4">
        <v>30</v>
      </c>
      <c r="C3" s="8">
        <v>1</v>
      </c>
      <c r="D3" s="13">
        <v>1</v>
      </c>
      <c r="E3" s="8">
        <v>0</v>
      </c>
      <c r="F3" s="8">
        <v>5</v>
      </c>
      <c r="G3" s="8">
        <v>1</v>
      </c>
      <c r="H3" s="8">
        <v>0</v>
      </c>
      <c r="I3" s="10">
        <f t="shared" si="0"/>
        <v>8</v>
      </c>
      <c r="J3" s="25">
        <f>D3/I3</f>
        <v>0.125</v>
      </c>
    </row>
    <row r="4" spans="1:10" ht="12.75">
      <c r="A4" s="28" t="s">
        <v>85</v>
      </c>
      <c r="B4" s="4">
        <v>40</v>
      </c>
      <c r="C4" s="8">
        <v>0</v>
      </c>
      <c r="D4" s="8">
        <v>0</v>
      </c>
      <c r="E4" s="13">
        <v>5</v>
      </c>
      <c r="F4" s="8">
        <v>2</v>
      </c>
      <c r="G4" s="8">
        <v>0</v>
      </c>
      <c r="H4" s="8">
        <v>0</v>
      </c>
      <c r="I4" s="10">
        <f t="shared" si="0"/>
        <v>7</v>
      </c>
      <c r="J4" s="25">
        <f>E4/I4</f>
        <v>0.7142857142857143</v>
      </c>
    </row>
    <row r="5" spans="1:10" ht="12.75">
      <c r="A5" s="28" t="s">
        <v>86</v>
      </c>
      <c r="B5" s="4">
        <v>50</v>
      </c>
      <c r="C5" s="8">
        <v>5</v>
      </c>
      <c r="D5" s="8">
        <v>0</v>
      </c>
      <c r="E5" s="8">
        <v>4</v>
      </c>
      <c r="F5" s="13">
        <v>75</v>
      </c>
      <c r="G5" s="8">
        <v>4</v>
      </c>
      <c r="H5" s="8">
        <v>0</v>
      </c>
      <c r="I5" s="10">
        <f t="shared" si="0"/>
        <v>88</v>
      </c>
      <c r="J5" s="25">
        <f>F5/I5</f>
        <v>0.8522727272727273</v>
      </c>
    </row>
    <row r="6" spans="1:10" ht="12.75">
      <c r="A6" s="28" t="s">
        <v>87</v>
      </c>
      <c r="B6" s="4">
        <v>60</v>
      </c>
      <c r="C6" s="8">
        <v>0</v>
      </c>
      <c r="D6" s="8">
        <v>0</v>
      </c>
      <c r="E6" s="8">
        <v>0</v>
      </c>
      <c r="F6" s="8">
        <v>4</v>
      </c>
      <c r="G6" s="13">
        <v>1</v>
      </c>
      <c r="H6" s="8">
        <v>0</v>
      </c>
      <c r="I6" s="10">
        <f t="shared" si="0"/>
        <v>5</v>
      </c>
      <c r="J6" s="25">
        <f>G6/I6</f>
        <v>0.2</v>
      </c>
    </row>
    <row r="7" spans="1:10" ht="12.75">
      <c r="A7" s="28" t="s">
        <v>88</v>
      </c>
      <c r="B7" s="4">
        <v>90</v>
      </c>
      <c r="C7" s="8">
        <v>0</v>
      </c>
      <c r="D7" s="8">
        <v>0</v>
      </c>
      <c r="E7" s="8">
        <v>0</v>
      </c>
      <c r="F7" s="8">
        <v>1</v>
      </c>
      <c r="G7" s="8">
        <v>0</v>
      </c>
      <c r="H7" s="13">
        <v>0</v>
      </c>
      <c r="I7" s="10">
        <f t="shared" si="0"/>
        <v>1</v>
      </c>
      <c r="J7" s="25">
        <f>H7/I7</f>
        <v>0</v>
      </c>
    </row>
    <row r="8" spans="1:9" ht="39" customHeight="1" thickBot="1">
      <c r="A8" s="28"/>
      <c r="B8" s="3" t="s">
        <v>4</v>
      </c>
      <c r="C8" s="14">
        <f aca="true" t="shared" si="1" ref="C8:H8">SUM(C2:C7)</f>
        <v>46</v>
      </c>
      <c r="D8" s="14">
        <f t="shared" si="1"/>
        <v>1</v>
      </c>
      <c r="E8" s="14">
        <f t="shared" si="1"/>
        <v>9</v>
      </c>
      <c r="F8" s="14">
        <f t="shared" si="1"/>
        <v>96</v>
      </c>
      <c r="G8" s="14">
        <f t="shared" si="1"/>
        <v>8</v>
      </c>
      <c r="H8" s="14">
        <f t="shared" si="1"/>
        <v>0</v>
      </c>
      <c r="I8" s="12"/>
    </row>
    <row r="9" spans="2:8" ht="39" customHeight="1" thickBot="1">
      <c r="B9" s="22" t="s">
        <v>6</v>
      </c>
      <c r="C9" s="23">
        <f>C2/C8</f>
        <v>0.8695652173913043</v>
      </c>
      <c r="D9" s="23">
        <f>D3/D8</f>
        <v>1</v>
      </c>
      <c r="E9" s="23">
        <f>E4/E8</f>
        <v>0.5555555555555556</v>
      </c>
      <c r="F9" s="23">
        <f>F5/F8</f>
        <v>0.78125</v>
      </c>
      <c r="G9" s="23">
        <f>G6/G8</f>
        <v>0.125</v>
      </c>
      <c r="H9" s="23" t="e">
        <f>H7/H8</f>
        <v>#DIV/0!</v>
      </c>
    </row>
    <row r="10" spans="2:8" ht="12.75">
      <c r="B10" s="5" t="s">
        <v>2</v>
      </c>
      <c r="C10" s="16">
        <f>C2</f>
        <v>40</v>
      </c>
      <c r="D10" s="16">
        <f>D3</f>
        <v>1</v>
      </c>
      <c r="E10" s="16">
        <f>E4</f>
        <v>5</v>
      </c>
      <c r="F10" s="16">
        <f>F5</f>
        <v>75</v>
      </c>
      <c r="G10" s="16">
        <f>G6</f>
        <v>1</v>
      </c>
      <c r="H10" s="16">
        <f>H7</f>
        <v>0</v>
      </c>
    </row>
    <row r="11" spans="4:5" ht="13.5" thickBot="1">
      <c r="D11" s="18">
        <f>SUM(I2:I7)</f>
        <v>160</v>
      </c>
      <c r="E11" s="27" t="s">
        <v>0</v>
      </c>
    </row>
    <row r="12" spans="4:5" ht="13.5" thickBot="1">
      <c r="D12" s="20">
        <f>SUM(C10:H10)</f>
        <v>122</v>
      </c>
      <c r="E12" s="27" t="s">
        <v>1</v>
      </c>
    </row>
    <row r="14" spans="4:5" ht="12.75">
      <c r="D14" s="21">
        <f>D12/D11</f>
        <v>0.7625</v>
      </c>
      <c r="E14" s="26" t="s">
        <v>7</v>
      </c>
    </row>
    <row r="16" ht="12.75">
      <c r="B16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8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5.14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2" width="8.7109375" style="9" customWidth="1"/>
  </cols>
  <sheetData>
    <row r="1" spans="1:22" ht="99" customHeight="1">
      <c r="A1" s="28" t="s">
        <v>69</v>
      </c>
      <c r="B1" s="4" t="s">
        <v>9</v>
      </c>
      <c r="C1" s="8">
        <v>31</v>
      </c>
      <c r="D1" s="8">
        <v>1001</v>
      </c>
      <c r="E1" s="8">
        <v>1004</v>
      </c>
      <c r="F1" s="8">
        <v>1011</v>
      </c>
      <c r="G1" s="8">
        <v>1019</v>
      </c>
      <c r="H1" s="8">
        <v>1020</v>
      </c>
      <c r="I1" s="8">
        <v>1057</v>
      </c>
      <c r="J1" s="8">
        <v>1062</v>
      </c>
      <c r="K1" s="8">
        <v>1079</v>
      </c>
      <c r="L1" s="8">
        <v>1080</v>
      </c>
      <c r="M1" s="8">
        <v>1081</v>
      </c>
      <c r="N1" s="8">
        <v>1082</v>
      </c>
      <c r="O1" s="8">
        <v>1125</v>
      </c>
      <c r="P1" s="8">
        <v>1126</v>
      </c>
      <c r="Q1" s="8">
        <v>1127</v>
      </c>
      <c r="R1" s="8">
        <v>1135</v>
      </c>
      <c r="S1" s="8">
        <v>1153</v>
      </c>
      <c r="T1" s="8">
        <v>1154</v>
      </c>
      <c r="U1" s="2" t="s">
        <v>3</v>
      </c>
      <c r="V1" s="24" t="s">
        <v>8</v>
      </c>
    </row>
    <row r="2" spans="1:22" ht="12.75">
      <c r="A2" s="28" t="s">
        <v>70</v>
      </c>
      <c r="B2" s="4">
        <v>31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10">
        <f aca="true" t="shared" si="0" ref="U2:U19">SUM(C2:T2)</f>
        <v>0</v>
      </c>
      <c r="V2" s="25" t="e">
        <f>C2/U2</f>
        <v>#DIV/0!</v>
      </c>
    </row>
    <row r="3" spans="1:22" ht="12.75">
      <c r="A3" s="28" t="s">
        <v>68</v>
      </c>
      <c r="B3" s="4">
        <v>1001</v>
      </c>
      <c r="C3" s="8">
        <v>1</v>
      </c>
      <c r="D3" s="13">
        <v>0</v>
      </c>
      <c r="E3" s="8">
        <v>0</v>
      </c>
      <c r="F3" s="8">
        <v>0</v>
      </c>
      <c r="G3" s="8">
        <v>3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1</v>
      </c>
      <c r="N3" s="8">
        <v>1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10">
        <f t="shared" si="0"/>
        <v>6</v>
      </c>
      <c r="V3" s="25">
        <f>D3/U3</f>
        <v>0</v>
      </c>
    </row>
    <row r="4" spans="1:22" ht="12.75">
      <c r="A4" s="28" t="s">
        <v>37</v>
      </c>
      <c r="B4" s="4">
        <v>1004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2</v>
      </c>
      <c r="T4" s="8">
        <v>1</v>
      </c>
      <c r="U4" s="10">
        <f t="shared" si="0"/>
        <v>3</v>
      </c>
      <c r="V4" s="25">
        <f>E4/U4</f>
        <v>0</v>
      </c>
    </row>
    <row r="5" spans="1:22" ht="12.75">
      <c r="A5" s="28" t="s">
        <v>38</v>
      </c>
      <c r="B5" s="4">
        <v>1011</v>
      </c>
      <c r="C5" s="8">
        <v>0</v>
      </c>
      <c r="D5" s="8">
        <v>0</v>
      </c>
      <c r="E5" s="8">
        <v>0</v>
      </c>
      <c r="F5" s="13">
        <v>2</v>
      </c>
      <c r="G5" s="8">
        <v>2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10">
        <f t="shared" si="0"/>
        <v>4</v>
      </c>
      <c r="V5" s="25">
        <f>F5/U5</f>
        <v>0.5</v>
      </c>
    </row>
    <row r="6" spans="1:22" ht="12.75">
      <c r="A6" s="28" t="s">
        <v>71</v>
      </c>
      <c r="B6" s="4">
        <v>1019</v>
      </c>
      <c r="C6" s="8">
        <v>0</v>
      </c>
      <c r="D6" s="8">
        <v>0</v>
      </c>
      <c r="E6" s="8">
        <v>0</v>
      </c>
      <c r="F6" s="8">
        <v>0</v>
      </c>
      <c r="G6" s="13">
        <v>40</v>
      </c>
      <c r="H6" s="8">
        <v>0</v>
      </c>
      <c r="I6" s="8">
        <v>0</v>
      </c>
      <c r="J6" s="8">
        <v>1</v>
      </c>
      <c r="K6" s="8">
        <v>2</v>
      </c>
      <c r="L6" s="8">
        <v>1</v>
      </c>
      <c r="M6" s="8">
        <v>1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1</v>
      </c>
      <c r="U6" s="10">
        <f t="shared" si="0"/>
        <v>46</v>
      </c>
      <c r="V6" s="25">
        <f>G6/U6</f>
        <v>0.8695652173913043</v>
      </c>
    </row>
    <row r="7" spans="1:22" ht="12.75">
      <c r="A7" s="28" t="s">
        <v>72</v>
      </c>
      <c r="B7" s="4">
        <v>1020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10">
        <f t="shared" si="0"/>
        <v>0</v>
      </c>
      <c r="V7" s="25" t="e">
        <f>H7/U7</f>
        <v>#DIV/0!</v>
      </c>
    </row>
    <row r="8" spans="1:22" ht="12.75">
      <c r="A8" s="28" t="s">
        <v>73</v>
      </c>
      <c r="B8" s="4">
        <v>1057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1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10">
        <f t="shared" si="0"/>
        <v>1</v>
      </c>
      <c r="V8" s="25">
        <f>I8/U8</f>
        <v>0</v>
      </c>
    </row>
    <row r="9" spans="1:22" ht="12.75">
      <c r="A9" s="28" t="s">
        <v>74</v>
      </c>
      <c r="B9" s="4">
        <v>1062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1</v>
      </c>
      <c r="Q9" s="8">
        <v>0</v>
      </c>
      <c r="R9" s="8">
        <v>0</v>
      </c>
      <c r="S9" s="8">
        <v>0</v>
      </c>
      <c r="T9" s="8">
        <v>0</v>
      </c>
      <c r="U9" s="10">
        <f t="shared" si="0"/>
        <v>2</v>
      </c>
      <c r="V9" s="25">
        <f>J9/U9</f>
        <v>0.5</v>
      </c>
    </row>
    <row r="10" spans="1:22" ht="12.75">
      <c r="A10" s="28" t="s">
        <v>75</v>
      </c>
      <c r="B10" s="4">
        <v>1079</v>
      </c>
      <c r="C10" s="8">
        <v>0</v>
      </c>
      <c r="D10" s="8">
        <v>0</v>
      </c>
      <c r="E10" s="8">
        <v>0</v>
      </c>
      <c r="F10" s="8">
        <v>0</v>
      </c>
      <c r="G10" s="8">
        <v>4</v>
      </c>
      <c r="H10" s="8">
        <v>1</v>
      </c>
      <c r="I10" s="8">
        <v>0</v>
      </c>
      <c r="J10" s="8">
        <v>0</v>
      </c>
      <c r="K10" s="13">
        <v>5</v>
      </c>
      <c r="L10" s="8">
        <v>3</v>
      </c>
      <c r="M10" s="8">
        <v>0</v>
      </c>
      <c r="N10" s="8">
        <v>1</v>
      </c>
      <c r="O10" s="8">
        <v>0</v>
      </c>
      <c r="P10" s="8">
        <v>1</v>
      </c>
      <c r="Q10" s="8">
        <v>0</v>
      </c>
      <c r="R10" s="8">
        <v>0</v>
      </c>
      <c r="S10" s="8">
        <v>0</v>
      </c>
      <c r="T10" s="8">
        <v>1</v>
      </c>
      <c r="U10" s="10">
        <f t="shared" si="0"/>
        <v>16</v>
      </c>
      <c r="V10" s="25">
        <f>K10/U10</f>
        <v>0.3125</v>
      </c>
    </row>
    <row r="11" spans="1:22" s="1" customFormat="1" ht="12.75">
      <c r="A11" s="29" t="s">
        <v>76</v>
      </c>
      <c r="B11" s="4">
        <v>1080</v>
      </c>
      <c r="C11" s="8">
        <v>0</v>
      </c>
      <c r="D11" s="8">
        <v>0</v>
      </c>
      <c r="E11" s="8">
        <v>0</v>
      </c>
      <c r="F11" s="8">
        <v>0</v>
      </c>
      <c r="G11" s="8">
        <v>1</v>
      </c>
      <c r="H11" s="8">
        <v>0</v>
      </c>
      <c r="I11" s="8">
        <v>0</v>
      </c>
      <c r="J11" s="8">
        <v>0</v>
      </c>
      <c r="K11" s="8">
        <v>2</v>
      </c>
      <c r="L11" s="13">
        <v>10</v>
      </c>
      <c r="M11" s="8">
        <v>1</v>
      </c>
      <c r="N11" s="8">
        <v>2</v>
      </c>
      <c r="O11" s="8">
        <v>0</v>
      </c>
      <c r="P11" s="8">
        <v>0</v>
      </c>
      <c r="Q11" s="8">
        <v>0</v>
      </c>
      <c r="R11" s="8">
        <v>0</v>
      </c>
      <c r="S11" s="8">
        <v>1</v>
      </c>
      <c r="T11" s="8">
        <v>7</v>
      </c>
      <c r="U11" s="11">
        <f t="shared" si="0"/>
        <v>24</v>
      </c>
      <c r="V11" s="25">
        <f>L11/U11</f>
        <v>0.4166666666666667</v>
      </c>
    </row>
    <row r="12" spans="1:22" ht="12.75">
      <c r="A12" s="28" t="s">
        <v>77</v>
      </c>
      <c r="B12" s="4">
        <v>1081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7</v>
      </c>
      <c r="N12" s="8">
        <v>3</v>
      </c>
      <c r="O12" s="8">
        <v>0</v>
      </c>
      <c r="P12" s="8">
        <v>0</v>
      </c>
      <c r="Q12" s="8">
        <v>0</v>
      </c>
      <c r="R12" s="8">
        <v>0</v>
      </c>
      <c r="S12" s="8">
        <v>6</v>
      </c>
      <c r="T12" s="8">
        <v>3</v>
      </c>
      <c r="U12" s="10">
        <f t="shared" si="0"/>
        <v>19</v>
      </c>
      <c r="V12" s="25">
        <f>M12/U12</f>
        <v>0.3684210526315789</v>
      </c>
    </row>
    <row r="13" spans="1:22" ht="12.75">
      <c r="A13" s="28" t="s">
        <v>78</v>
      </c>
      <c r="B13" s="4">
        <v>1082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2</v>
      </c>
      <c r="L13" s="8">
        <v>0</v>
      </c>
      <c r="M13" s="8">
        <v>1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10">
        <f t="shared" si="0"/>
        <v>3</v>
      </c>
      <c r="V13" s="25">
        <f>N13/U13</f>
        <v>0</v>
      </c>
    </row>
    <row r="14" spans="1:22" ht="12.75">
      <c r="A14" s="28" t="s">
        <v>47</v>
      </c>
      <c r="B14" s="4">
        <v>1125</v>
      </c>
      <c r="C14" s="8">
        <v>0</v>
      </c>
      <c r="D14" s="8">
        <v>0</v>
      </c>
      <c r="E14" s="8">
        <v>0</v>
      </c>
      <c r="F14" s="8">
        <v>0</v>
      </c>
      <c r="G14" s="8">
        <v>1</v>
      </c>
      <c r="H14" s="8">
        <v>0</v>
      </c>
      <c r="I14" s="8">
        <v>0</v>
      </c>
      <c r="J14" s="8">
        <v>0</v>
      </c>
      <c r="K14" s="8">
        <v>1</v>
      </c>
      <c r="L14" s="8">
        <v>0</v>
      </c>
      <c r="M14" s="8">
        <v>1</v>
      </c>
      <c r="N14" s="8">
        <v>0</v>
      </c>
      <c r="O14" s="13">
        <v>0</v>
      </c>
      <c r="P14" s="8">
        <v>1</v>
      </c>
      <c r="Q14" s="8">
        <v>0</v>
      </c>
      <c r="R14" s="8">
        <v>0</v>
      </c>
      <c r="S14" s="8">
        <v>0</v>
      </c>
      <c r="T14" s="8">
        <v>0</v>
      </c>
      <c r="U14" s="10">
        <f t="shared" si="0"/>
        <v>4</v>
      </c>
      <c r="V14" s="25">
        <f>O14/U14</f>
        <v>0</v>
      </c>
    </row>
    <row r="15" spans="1:22" ht="12.75">
      <c r="A15" s="28" t="s">
        <v>48</v>
      </c>
      <c r="B15" s="4">
        <v>1126</v>
      </c>
      <c r="C15" s="8">
        <v>0</v>
      </c>
      <c r="D15" s="8">
        <v>0</v>
      </c>
      <c r="E15" s="8">
        <v>0</v>
      </c>
      <c r="F15" s="8">
        <v>1</v>
      </c>
      <c r="G15" s="8">
        <v>6</v>
      </c>
      <c r="H15" s="8">
        <v>0</v>
      </c>
      <c r="I15" s="8">
        <v>0</v>
      </c>
      <c r="J15" s="8">
        <v>0</v>
      </c>
      <c r="K15" s="8">
        <v>1</v>
      </c>
      <c r="L15" s="8">
        <v>1</v>
      </c>
      <c r="M15" s="8">
        <v>0</v>
      </c>
      <c r="N15" s="8">
        <v>0</v>
      </c>
      <c r="O15" s="8">
        <v>0</v>
      </c>
      <c r="P15" s="13">
        <v>2</v>
      </c>
      <c r="Q15" s="8">
        <v>0</v>
      </c>
      <c r="R15" s="8">
        <v>0</v>
      </c>
      <c r="S15" s="8">
        <v>0</v>
      </c>
      <c r="T15" s="8">
        <v>1</v>
      </c>
      <c r="U15" s="10">
        <f t="shared" si="0"/>
        <v>12</v>
      </c>
      <c r="V15" s="25">
        <f>P15/U15</f>
        <v>0.16666666666666666</v>
      </c>
    </row>
    <row r="16" spans="1:22" ht="12.75">
      <c r="A16" s="28" t="s">
        <v>79</v>
      </c>
      <c r="B16" s="4">
        <v>1127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1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8">
        <v>0</v>
      </c>
      <c r="T16" s="8">
        <v>0</v>
      </c>
      <c r="U16" s="10">
        <f t="shared" si="0"/>
        <v>1</v>
      </c>
      <c r="V16" s="25">
        <f>Q16/U16</f>
        <v>0</v>
      </c>
    </row>
    <row r="17" spans="1:22" ht="12.75">
      <c r="A17" s="28" t="s">
        <v>80</v>
      </c>
      <c r="B17" s="4">
        <v>1135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8">
        <v>1</v>
      </c>
      <c r="T17" s="8">
        <v>1</v>
      </c>
      <c r="U17" s="10">
        <f t="shared" si="0"/>
        <v>2</v>
      </c>
      <c r="V17" s="25">
        <f>R17/U17</f>
        <v>0</v>
      </c>
    </row>
    <row r="18" spans="1:22" ht="12.75">
      <c r="A18" s="28" t="s">
        <v>81</v>
      </c>
      <c r="B18" s="4">
        <v>1153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3</v>
      </c>
      <c r="N18" s="8">
        <v>1</v>
      </c>
      <c r="O18" s="8">
        <v>0</v>
      </c>
      <c r="P18" s="8">
        <v>0</v>
      </c>
      <c r="Q18" s="8">
        <v>0</v>
      </c>
      <c r="R18" s="8">
        <v>0</v>
      </c>
      <c r="S18" s="13">
        <v>12</v>
      </c>
      <c r="T18" s="8">
        <v>6</v>
      </c>
      <c r="U18" s="10">
        <f t="shared" si="0"/>
        <v>22</v>
      </c>
      <c r="V18" s="25">
        <f>S18/U18</f>
        <v>0.5454545454545454</v>
      </c>
    </row>
    <row r="19" spans="1:22" ht="12.75">
      <c r="A19" s="28" t="s">
        <v>82</v>
      </c>
      <c r="B19" s="4">
        <v>1154</v>
      </c>
      <c r="C19" s="8">
        <v>0</v>
      </c>
      <c r="D19" s="8">
        <v>0</v>
      </c>
      <c r="E19" s="8">
        <v>0</v>
      </c>
      <c r="F19" s="8">
        <v>1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2</v>
      </c>
      <c r="U19" s="10">
        <f t="shared" si="0"/>
        <v>3</v>
      </c>
      <c r="V19" s="25">
        <f>T19/U19</f>
        <v>0.6666666666666666</v>
      </c>
    </row>
    <row r="20" spans="1:21" ht="39" customHeight="1" thickBot="1">
      <c r="A20" s="28"/>
      <c r="B20" s="3" t="s">
        <v>4</v>
      </c>
      <c r="C20" s="14">
        <f aca="true" t="shared" si="1" ref="C20:T20">SUM(C2:C19)</f>
        <v>1</v>
      </c>
      <c r="D20" s="14">
        <f t="shared" si="1"/>
        <v>0</v>
      </c>
      <c r="E20" s="14">
        <f t="shared" si="1"/>
        <v>0</v>
      </c>
      <c r="F20" s="14">
        <f t="shared" si="1"/>
        <v>4</v>
      </c>
      <c r="G20" s="14">
        <f t="shared" si="1"/>
        <v>57</v>
      </c>
      <c r="H20" s="14">
        <f t="shared" si="1"/>
        <v>2</v>
      </c>
      <c r="I20" s="14">
        <f t="shared" si="1"/>
        <v>0</v>
      </c>
      <c r="J20" s="14">
        <f t="shared" si="1"/>
        <v>2</v>
      </c>
      <c r="K20" s="14">
        <f t="shared" si="1"/>
        <v>13</v>
      </c>
      <c r="L20" s="15">
        <f t="shared" si="1"/>
        <v>16</v>
      </c>
      <c r="M20" s="14">
        <f t="shared" si="1"/>
        <v>15</v>
      </c>
      <c r="N20" s="14">
        <f t="shared" si="1"/>
        <v>8</v>
      </c>
      <c r="O20" s="14">
        <f t="shared" si="1"/>
        <v>0</v>
      </c>
      <c r="P20" s="14">
        <f t="shared" si="1"/>
        <v>5</v>
      </c>
      <c r="Q20" s="14">
        <f t="shared" si="1"/>
        <v>0</v>
      </c>
      <c r="R20" s="14">
        <f t="shared" si="1"/>
        <v>0</v>
      </c>
      <c r="S20" s="14">
        <f t="shared" si="1"/>
        <v>22</v>
      </c>
      <c r="T20" s="14">
        <f t="shared" si="1"/>
        <v>23</v>
      </c>
      <c r="U20" s="12"/>
    </row>
    <row r="21" spans="2:20" ht="39" customHeight="1" thickBot="1">
      <c r="B21" s="22" t="s">
        <v>6</v>
      </c>
      <c r="C21" s="23">
        <f>C2/C20</f>
        <v>0</v>
      </c>
      <c r="D21" s="23" t="e">
        <f>D3/D20</f>
        <v>#DIV/0!</v>
      </c>
      <c r="E21" s="23" t="e">
        <f>E4/E20</f>
        <v>#DIV/0!</v>
      </c>
      <c r="F21" s="23">
        <f>F5/F20</f>
        <v>0.5</v>
      </c>
      <c r="G21" s="23">
        <f>G6/G20</f>
        <v>0.7017543859649122</v>
      </c>
      <c r="H21" s="23">
        <f>H7/H20</f>
        <v>0</v>
      </c>
      <c r="I21" s="23" t="e">
        <f>I8/I20</f>
        <v>#DIV/0!</v>
      </c>
      <c r="J21" s="23">
        <f>J9/J20</f>
        <v>0.5</v>
      </c>
      <c r="K21" s="23">
        <f>K10/K20</f>
        <v>0.38461538461538464</v>
      </c>
      <c r="L21" s="23">
        <f>L11/L20</f>
        <v>0.625</v>
      </c>
      <c r="M21" s="23">
        <f>M12/M20</f>
        <v>0.4666666666666667</v>
      </c>
      <c r="N21" s="23">
        <f>N13/N20</f>
        <v>0</v>
      </c>
      <c r="O21" s="23" t="e">
        <f>O14/O20</f>
        <v>#DIV/0!</v>
      </c>
      <c r="P21" s="23">
        <f>P15/P20</f>
        <v>0.4</v>
      </c>
      <c r="Q21" s="23" t="e">
        <f>Q16/Q20</f>
        <v>#DIV/0!</v>
      </c>
      <c r="R21" s="23" t="e">
        <f>R17/R20</f>
        <v>#DIV/0!</v>
      </c>
      <c r="S21" s="23">
        <f>S18/S20</f>
        <v>0.5454545454545454</v>
      </c>
      <c r="T21" s="23">
        <f>T19/T20</f>
        <v>0.08695652173913043</v>
      </c>
    </row>
    <row r="22" spans="2:20" ht="12.75">
      <c r="B22" s="5" t="s">
        <v>2</v>
      </c>
      <c r="C22" s="16">
        <f>C2</f>
        <v>0</v>
      </c>
      <c r="D22" s="16">
        <f>D3</f>
        <v>0</v>
      </c>
      <c r="E22" s="16">
        <f>E4</f>
        <v>0</v>
      </c>
      <c r="F22" s="16">
        <f>F5</f>
        <v>2</v>
      </c>
      <c r="G22" s="16">
        <f>G6</f>
        <v>40</v>
      </c>
      <c r="H22" s="16">
        <f>H7</f>
        <v>0</v>
      </c>
      <c r="I22" s="16">
        <f>I8</f>
        <v>0</v>
      </c>
      <c r="J22" s="16">
        <f>J9</f>
        <v>1</v>
      </c>
      <c r="K22" s="16">
        <f>K10</f>
        <v>5</v>
      </c>
      <c r="L22" s="17">
        <f>L11</f>
        <v>10</v>
      </c>
      <c r="M22" s="16">
        <f>M12</f>
        <v>7</v>
      </c>
      <c r="N22" s="16">
        <f>N13</f>
        <v>0</v>
      </c>
      <c r="O22" s="16">
        <f>O14</f>
        <v>0</v>
      </c>
      <c r="P22" s="16">
        <f>P15</f>
        <v>2</v>
      </c>
      <c r="Q22" s="16">
        <f>Q16</f>
        <v>0</v>
      </c>
      <c r="R22" s="16">
        <f>R17</f>
        <v>0</v>
      </c>
      <c r="S22" s="16">
        <f>S18</f>
        <v>12</v>
      </c>
      <c r="T22" s="16">
        <f>T19</f>
        <v>2</v>
      </c>
    </row>
    <row r="23" spans="4:5" ht="13.5" thickBot="1">
      <c r="D23" s="18">
        <f>SUM(U2:U19)</f>
        <v>168</v>
      </c>
      <c r="E23" s="27" t="s">
        <v>0</v>
      </c>
    </row>
    <row r="24" spans="4:5" ht="13.5" thickBot="1">
      <c r="D24" s="20">
        <f>SUM(C22:T22)</f>
        <v>81</v>
      </c>
      <c r="E24" s="27" t="s">
        <v>1</v>
      </c>
    </row>
    <row r="26" spans="4:5" ht="12.75">
      <c r="D26" s="21">
        <f>D24/D23</f>
        <v>0.48214285714285715</v>
      </c>
      <c r="E26" s="26" t="s">
        <v>7</v>
      </c>
    </row>
    <row r="28" ht="12.75">
      <c r="B28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8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5.14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2" width="8.7109375" style="9" customWidth="1"/>
  </cols>
  <sheetData>
    <row r="1" spans="1:22" ht="99" customHeight="1">
      <c r="A1" s="28" t="s">
        <v>69</v>
      </c>
      <c r="B1" s="4" t="s">
        <v>9</v>
      </c>
      <c r="C1" s="8">
        <v>31</v>
      </c>
      <c r="D1" s="8">
        <v>1001</v>
      </c>
      <c r="E1" s="8">
        <v>1004</v>
      </c>
      <c r="F1" s="8">
        <v>1011</v>
      </c>
      <c r="G1" s="8">
        <v>1019</v>
      </c>
      <c r="H1" s="8">
        <v>1020</v>
      </c>
      <c r="I1" s="8">
        <v>1057</v>
      </c>
      <c r="J1" s="8">
        <v>1062</v>
      </c>
      <c r="K1" s="8">
        <v>1079</v>
      </c>
      <c r="L1" s="8">
        <v>1080</v>
      </c>
      <c r="M1" s="8">
        <v>1081</v>
      </c>
      <c r="N1" s="8">
        <v>1082</v>
      </c>
      <c r="O1" s="8">
        <v>1125</v>
      </c>
      <c r="P1" s="8">
        <v>1126</v>
      </c>
      <c r="Q1" s="8">
        <v>1127</v>
      </c>
      <c r="R1" s="8">
        <v>1135</v>
      </c>
      <c r="S1" s="8">
        <v>1153</v>
      </c>
      <c r="T1" s="8">
        <v>1154</v>
      </c>
      <c r="U1" s="2" t="s">
        <v>3</v>
      </c>
      <c r="V1" s="24" t="s">
        <v>8</v>
      </c>
    </row>
    <row r="2" spans="1:22" ht="12.75">
      <c r="A2" s="28" t="s">
        <v>70</v>
      </c>
      <c r="B2" s="4">
        <v>31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10">
        <f aca="true" t="shared" si="0" ref="U2:U19">SUM(C2:T2)</f>
        <v>0</v>
      </c>
      <c r="V2" s="25" t="e">
        <f>C2/U2</f>
        <v>#DIV/0!</v>
      </c>
    </row>
    <row r="3" spans="1:22" ht="12.75">
      <c r="A3" s="28" t="s">
        <v>68</v>
      </c>
      <c r="B3" s="4">
        <v>1001</v>
      </c>
      <c r="C3" s="8">
        <v>1</v>
      </c>
      <c r="D3" s="13">
        <v>0</v>
      </c>
      <c r="E3" s="8">
        <v>0</v>
      </c>
      <c r="F3" s="8">
        <v>0</v>
      </c>
      <c r="G3" s="8">
        <v>3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1</v>
      </c>
      <c r="N3" s="8">
        <v>1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10">
        <f t="shared" si="0"/>
        <v>6</v>
      </c>
      <c r="V3" s="25">
        <f>D3/U3</f>
        <v>0</v>
      </c>
    </row>
    <row r="4" spans="1:22" ht="12.75">
      <c r="A4" s="28" t="s">
        <v>37</v>
      </c>
      <c r="B4" s="4">
        <v>1004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1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1</v>
      </c>
      <c r="T4" s="8">
        <v>1</v>
      </c>
      <c r="U4" s="10">
        <f t="shared" si="0"/>
        <v>3</v>
      </c>
      <c r="V4" s="25">
        <f>E4/U4</f>
        <v>0</v>
      </c>
    </row>
    <row r="5" spans="1:22" ht="12.75">
      <c r="A5" s="28" t="s">
        <v>38</v>
      </c>
      <c r="B5" s="4">
        <v>1011</v>
      </c>
      <c r="C5" s="8">
        <v>0</v>
      </c>
      <c r="D5" s="8">
        <v>0</v>
      </c>
      <c r="E5" s="8">
        <v>0</v>
      </c>
      <c r="F5" s="13">
        <v>2</v>
      </c>
      <c r="G5" s="8">
        <v>1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1</v>
      </c>
      <c r="U5" s="10">
        <f t="shared" si="0"/>
        <v>4</v>
      </c>
      <c r="V5" s="25">
        <f>F5/U5</f>
        <v>0.5</v>
      </c>
    </row>
    <row r="6" spans="1:22" ht="12.75">
      <c r="A6" s="28" t="s">
        <v>71</v>
      </c>
      <c r="B6" s="4">
        <v>1019</v>
      </c>
      <c r="C6" s="8">
        <v>0</v>
      </c>
      <c r="D6" s="8">
        <v>0</v>
      </c>
      <c r="E6" s="8">
        <v>0</v>
      </c>
      <c r="F6" s="8">
        <v>0</v>
      </c>
      <c r="G6" s="13">
        <v>37</v>
      </c>
      <c r="H6" s="8">
        <v>0</v>
      </c>
      <c r="I6" s="8">
        <v>0</v>
      </c>
      <c r="J6" s="8">
        <v>2</v>
      </c>
      <c r="K6" s="8">
        <v>2</v>
      </c>
      <c r="L6" s="8">
        <v>1</v>
      </c>
      <c r="M6" s="8">
        <v>1</v>
      </c>
      <c r="N6" s="8">
        <v>0</v>
      </c>
      <c r="O6" s="8">
        <v>0</v>
      </c>
      <c r="P6" s="8">
        <v>2</v>
      </c>
      <c r="Q6" s="8">
        <v>0</v>
      </c>
      <c r="R6" s="8">
        <v>0</v>
      </c>
      <c r="S6" s="8">
        <v>0</v>
      </c>
      <c r="T6" s="8">
        <v>1</v>
      </c>
      <c r="U6" s="10">
        <f t="shared" si="0"/>
        <v>46</v>
      </c>
      <c r="V6" s="25">
        <f>G6/U6</f>
        <v>0.8043478260869565</v>
      </c>
    </row>
    <row r="7" spans="1:22" ht="12.75">
      <c r="A7" s="28" t="s">
        <v>72</v>
      </c>
      <c r="B7" s="4">
        <v>1020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10">
        <f t="shared" si="0"/>
        <v>0</v>
      </c>
      <c r="V7" s="25" t="e">
        <f>H7/U7</f>
        <v>#DIV/0!</v>
      </c>
    </row>
    <row r="8" spans="1:22" ht="12.75">
      <c r="A8" s="28" t="s">
        <v>73</v>
      </c>
      <c r="B8" s="4">
        <v>1057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1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10">
        <f t="shared" si="0"/>
        <v>1</v>
      </c>
      <c r="V8" s="25">
        <f>I8/U8</f>
        <v>0</v>
      </c>
    </row>
    <row r="9" spans="1:22" ht="12.75">
      <c r="A9" s="28" t="s">
        <v>74</v>
      </c>
      <c r="B9" s="4">
        <v>1062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1</v>
      </c>
      <c r="Q9" s="8">
        <v>0</v>
      </c>
      <c r="R9" s="8">
        <v>0</v>
      </c>
      <c r="S9" s="8">
        <v>0</v>
      </c>
      <c r="T9" s="8">
        <v>0</v>
      </c>
      <c r="U9" s="10">
        <f t="shared" si="0"/>
        <v>2</v>
      </c>
      <c r="V9" s="25">
        <f>J9/U9</f>
        <v>0.5</v>
      </c>
    </row>
    <row r="10" spans="1:22" ht="12.75">
      <c r="A10" s="28" t="s">
        <v>75</v>
      </c>
      <c r="B10" s="4">
        <v>1079</v>
      </c>
      <c r="C10" s="8">
        <v>0</v>
      </c>
      <c r="D10" s="8">
        <v>0</v>
      </c>
      <c r="E10" s="8">
        <v>0</v>
      </c>
      <c r="F10" s="8">
        <v>0</v>
      </c>
      <c r="G10" s="8">
        <v>3</v>
      </c>
      <c r="H10" s="8">
        <v>1</v>
      </c>
      <c r="I10" s="8">
        <v>0</v>
      </c>
      <c r="J10" s="8">
        <v>0</v>
      </c>
      <c r="K10" s="13">
        <v>4</v>
      </c>
      <c r="L10" s="8">
        <v>3</v>
      </c>
      <c r="M10" s="8">
        <v>0</v>
      </c>
      <c r="N10" s="8">
        <v>2</v>
      </c>
      <c r="O10" s="8">
        <v>0</v>
      </c>
      <c r="P10" s="8">
        <v>1</v>
      </c>
      <c r="Q10" s="8">
        <v>0</v>
      </c>
      <c r="R10" s="8">
        <v>0</v>
      </c>
      <c r="S10" s="8">
        <v>1</v>
      </c>
      <c r="T10" s="8">
        <v>1</v>
      </c>
      <c r="U10" s="10">
        <f t="shared" si="0"/>
        <v>16</v>
      </c>
      <c r="V10" s="25">
        <f>K10/U10</f>
        <v>0.25</v>
      </c>
    </row>
    <row r="11" spans="1:22" s="1" customFormat="1" ht="12.75">
      <c r="A11" s="29" t="s">
        <v>76</v>
      </c>
      <c r="B11" s="4">
        <v>1080</v>
      </c>
      <c r="C11" s="8">
        <v>0</v>
      </c>
      <c r="D11" s="8">
        <v>0</v>
      </c>
      <c r="E11" s="8">
        <v>0</v>
      </c>
      <c r="F11" s="8">
        <v>0</v>
      </c>
      <c r="G11" s="8">
        <v>1</v>
      </c>
      <c r="H11" s="8">
        <v>0</v>
      </c>
      <c r="I11" s="8">
        <v>0</v>
      </c>
      <c r="J11" s="8">
        <v>0</v>
      </c>
      <c r="K11" s="8">
        <v>3</v>
      </c>
      <c r="L11" s="13">
        <v>11</v>
      </c>
      <c r="M11" s="8">
        <v>1</v>
      </c>
      <c r="N11" s="8">
        <v>1</v>
      </c>
      <c r="O11" s="8">
        <v>1</v>
      </c>
      <c r="P11" s="8">
        <v>0</v>
      </c>
      <c r="Q11" s="8">
        <v>0</v>
      </c>
      <c r="R11" s="8">
        <v>0</v>
      </c>
      <c r="S11" s="8">
        <v>1</v>
      </c>
      <c r="T11" s="8">
        <v>5</v>
      </c>
      <c r="U11" s="11">
        <f t="shared" si="0"/>
        <v>24</v>
      </c>
      <c r="V11" s="25">
        <f>L11/U11</f>
        <v>0.4583333333333333</v>
      </c>
    </row>
    <row r="12" spans="1:22" ht="12.75">
      <c r="A12" s="28" t="s">
        <v>77</v>
      </c>
      <c r="B12" s="4">
        <v>1081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10</v>
      </c>
      <c r="N12" s="8">
        <v>1</v>
      </c>
      <c r="O12" s="8">
        <v>0</v>
      </c>
      <c r="P12" s="8">
        <v>0</v>
      </c>
      <c r="Q12" s="8">
        <v>0</v>
      </c>
      <c r="R12" s="8">
        <v>0</v>
      </c>
      <c r="S12" s="8">
        <v>6</v>
      </c>
      <c r="T12" s="8">
        <v>2</v>
      </c>
      <c r="U12" s="10">
        <f t="shared" si="0"/>
        <v>19</v>
      </c>
      <c r="V12" s="25">
        <f>M12/U12</f>
        <v>0.5263157894736842</v>
      </c>
    </row>
    <row r="13" spans="1:22" ht="12.75">
      <c r="A13" s="28" t="s">
        <v>78</v>
      </c>
      <c r="B13" s="4">
        <v>1082</v>
      </c>
      <c r="C13" s="8">
        <v>0</v>
      </c>
      <c r="D13" s="8">
        <v>0</v>
      </c>
      <c r="E13" s="8">
        <v>0</v>
      </c>
      <c r="F13" s="8">
        <v>0</v>
      </c>
      <c r="G13" s="8">
        <v>1</v>
      </c>
      <c r="H13" s="8">
        <v>0</v>
      </c>
      <c r="I13" s="8">
        <v>0</v>
      </c>
      <c r="J13" s="8">
        <v>0</v>
      </c>
      <c r="K13" s="8">
        <v>2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10">
        <f t="shared" si="0"/>
        <v>3</v>
      </c>
      <c r="V13" s="25">
        <f>N13/U13</f>
        <v>0</v>
      </c>
    </row>
    <row r="14" spans="1:22" ht="12.75">
      <c r="A14" s="28" t="s">
        <v>47</v>
      </c>
      <c r="B14" s="4">
        <v>1125</v>
      </c>
      <c r="C14" s="8">
        <v>0</v>
      </c>
      <c r="D14" s="8">
        <v>0</v>
      </c>
      <c r="E14" s="8">
        <v>0</v>
      </c>
      <c r="F14" s="8">
        <v>0</v>
      </c>
      <c r="G14" s="8">
        <v>1</v>
      </c>
      <c r="H14" s="8">
        <v>0</v>
      </c>
      <c r="I14" s="8">
        <v>0</v>
      </c>
      <c r="J14" s="8">
        <v>1</v>
      </c>
      <c r="K14" s="8">
        <v>1</v>
      </c>
      <c r="L14" s="8">
        <v>0</v>
      </c>
      <c r="M14" s="8">
        <v>1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10">
        <f t="shared" si="0"/>
        <v>4</v>
      </c>
      <c r="V14" s="25">
        <f>O14/U14</f>
        <v>0</v>
      </c>
    </row>
    <row r="15" spans="1:22" ht="12.75">
      <c r="A15" s="28" t="s">
        <v>48</v>
      </c>
      <c r="B15" s="4">
        <v>1126</v>
      </c>
      <c r="C15" s="8">
        <v>0</v>
      </c>
      <c r="D15" s="8">
        <v>0</v>
      </c>
      <c r="E15" s="8">
        <v>0</v>
      </c>
      <c r="F15" s="8">
        <v>0</v>
      </c>
      <c r="G15" s="8">
        <v>6</v>
      </c>
      <c r="H15" s="8">
        <v>0</v>
      </c>
      <c r="I15" s="8">
        <v>0</v>
      </c>
      <c r="J15" s="8">
        <v>0</v>
      </c>
      <c r="K15" s="8">
        <v>1</v>
      </c>
      <c r="L15" s="8">
        <v>1</v>
      </c>
      <c r="M15" s="8">
        <v>0</v>
      </c>
      <c r="N15" s="8">
        <v>0</v>
      </c>
      <c r="O15" s="8">
        <v>0</v>
      </c>
      <c r="P15" s="13">
        <v>3</v>
      </c>
      <c r="Q15" s="8">
        <v>0</v>
      </c>
      <c r="R15" s="8">
        <v>0</v>
      </c>
      <c r="S15" s="8">
        <v>0</v>
      </c>
      <c r="T15" s="8">
        <v>1</v>
      </c>
      <c r="U15" s="10">
        <f t="shared" si="0"/>
        <v>12</v>
      </c>
      <c r="V15" s="25">
        <f>P15/U15</f>
        <v>0.25</v>
      </c>
    </row>
    <row r="16" spans="1:22" ht="12.75">
      <c r="A16" s="28" t="s">
        <v>79</v>
      </c>
      <c r="B16" s="4">
        <v>1127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1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8">
        <v>0</v>
      </c>
      <c r="T16" s="8">
        <v>0</v>
      </c>
      <c r="U16" s="10">
        <f t="shared" si="0"/>
        <v>1</v>
      </c>
      <c r="V16" s="25">
        <f>Q16/U16</f>
        <v>0</v>
      </c>
    </row>
    <row r="17" spans="1:22" ht="12.75">
      <c r="A17" s="28" t="s">
        <v>80</v>
      </c>
      <c r="B17" s="4">
        <v>1135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8">
        <v>1</v>
      </c>
      <c r="T17" s="8">
        <v>1</v>
      </c>
      <c r="U17" s="10">
        <f t="shared" si="0"/>
        <v>2</v>
      </c>
      <c r="V17" s="25">
        <f>R17/U17</f>
        <v>0</v>
      </c>
    </row>
    <row r="18" spans="1:22" ht="12.75">
      <c r="A18" s="28" t="s">
        <v>81</v>
      </c>
      <c r="B18" s="4">
        <v>1153</v>
      </c>
      <c r="C18" s="8">
        <v>1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3</v>
      </c>
      <c r="N18" s="8">
        <v>1</v>
      </c>
      <c r="O18" s="8">
        <v>0</v>
      </c>
      <c r="P18" s="8">
        <v>0</v>
      </c>
      <c r="Q18" s="8">
        <v>0</v>
      </c>
      <c r="R18" s="8">
        <v>0</v>
      </c>
      <c r="S18" s="13">
        <v>11</v>
      </c>
      <c r="T18" s="8">
        <v>6</v>
      </c>
      <c r="U18" s="10">
        <f t="shared" si="0"/>
        <v>22</v>
      </c>
      <c r="V18" s="25">
        <f>S18/U18</f>
        <v>0.5</v>
      </c>
    </row>
    <row r="19" spans="1:22" ht="12.75">
      <c r="A19" s="28" t="s">
        <v>82</v>
      </c>
      <c r="B19" s="4">
        <v>1154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1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2</v>
      </c>
      <c r="U19" s="10">
        <f t="shared" si="0"/>
        <v>3</v>
      </c>
      <c r="V19" s="25">
        <f>T19/U19</f>
        <v>0.6666666666666666</v>
      </c>
    </row>
    <row r="20" spans="1:21" ht="39" customHeight="1" thickBot="1">
      <c r="A20" s="28"/>
      <c r="B20" s="3" t="s">
        <v>4</v>
      </c>
      <c r="C20" s="14">
        <f aca="true" t="shared" si="1" ref="C20:T20">SUM(C2:C19)</f>
        <v>2</v>
      </c>
      <c r="D20" s="14">
        <f t="shared" si="1"/>
        <v>0</v>
      </c>
      <c r="E20" s="14">
        <f t="shared" si="1"/>
        <v>0</v>
      </c>
      <c r="F20" s="14">
        <f t="shared" si="1"/>
        <v>2</v>
      </c>
      <c r="G20" s="14">
        <f t="shared" si="1"/>
        <v>53</v>
      </c>
      <c r="H20" s="14">
        <f t="shared" si="1"/>
        <v>2</v>
      </c>
      <c r="I20" s="14">
        <f t="shared" si="1"/>
        <v>0</v>
      </c>
      <c r="J20" s="14">
        <f t="shared" si="1"/>
        <v>5</v>
      </c>
      <c r="K20" s="14">
        <f t="shared" si="1"/>
        <v>13</v>
      </c>
      <c r="L20" s="15">
        <f t="shared" si="1"/>
        <v>17</v>
      </c>
      <c r="M20" s="14">
        <f t="shared" si="1"/>
        <v>18</v>
      </c>
      <c r="N20" s="14">
        <f t="shared" si="1"/>
        <v>6</v>
      </c>
      <c r="O20" s="14">
        <f t="shared" si="1"/>
        <v>1</v>
      </c>
      <c r="P20" s="14">
        <f t="shared" si="1"/>
        <v>7</v>
      </c>
      <c r="Q20" s="14">
        <f t="shared" si="1"/>
        <v>0</v>
      </c>
      <c r="R20" s="14">
        <f t="shared" si="1"/>
        <v>0</v>
      </c>
      <c r="S20" s="14">
        <f t="shared" si="1"/>
        <v>21</v>
      </c>
      <c r="T20" s="14">
        <f t="shared" si="1"/>
        <v>21</v>
      </c>
      <c r="U20" s="12"/>
    </row>
    <row r="21" spans="2:20" ht="39" customHeight="1" thickBot="1">
      <c r="B21" s="22" t="s">
        <v>6</v>
      </c>
      <c r="C21" s="23">
        <f>C2/C20</f>
        <v>0</v>
      </c>
      <c r="D21" s="23" t="e">
        <f>D3/D20</f>
        <v>#DIV/0!</v>
      </c>
      <c r="E21" s="23" t="e">
        <f>E4/E20</f>
        <v>#DIV/0!</v>
      </c>
      <c r="F21" s="23">
        <f>F5/F20</f>
        <v>1</v>
      </c>
      <c r="G21" s="23">
        <f>G6/G20</f>
        <v>0.6981132075471698</v>
      </c>
      <c r="H21" s="23">
        <f>H7/H20</f>
        <v>0</v>
      </c>
      <c r="I21" s="23" t="e">
        <f>I8/I20</f>
        <v>#DIV/0!</v>
      </c>
      <c r="J21" s="23">
        <f>J9/J20</f>
        <v>0.2</v>
      </c>
      <c r="K21" s="23">
        <f>K10/K20</f>
        <v>0.3076923076923077</v>
      </c>
      <c r="L21" s="23">
        <f>L11/L20</f>
        <v>0.6470588235294118</v>
      </c>
      <c r="M21" s="23">
        <f>M12/M20</f>
        <v>0.5555555555555556</v>
      </c>
      <c r="N21" s="23">
        <f>N13/N20</f>
        <v>0</v>
      </c>
      <c r="O21" s="23">
        <f>O14/O20</f>
        <v>0</v>
      </c>
      <c r="P21" s="23">
        <f>P15/P20</f>
        <v>0.42857142857142855</v>
      </c>
      <c r="Q21" s="23" t="e">
        <f>Q16/Q20</f>
        <v>#DIV/0!</v>
      </c>
      <c r="R21" s="23" t="e">
        <f>R17/R20</f>
        <v>#DIV/0!</v>
      </c>
      <c r="S21" s="23">
        <f>S18/S20</f>
        <v>0.5238095238095238</v>
      </c>
      <c r="T21" s="23">
        <f>T19/T20</f>
        <v>0.09523809523809523</v>
      </c>
    </row>
    <row r="22" spans="2:20" ht="12.75">
      <c r="B22" s="5" t="s">
        <v>2</v>
      </c>
      <c r="C22" s="16">
        <f>C2</f>
        <v>0</v>
      </c>
      <c r="D22" s="16">
        <f>D3</f>
        <v>0</v>
      </c>
      <c r="E22" s="16">
        <f>E4</f>
        <v>0</v>
      </c>
      <c r="F22" s="16">
        <f>F5</f>
        <v>2</v>
      </c>
      <c r="G22" s="16">
        <f>G6</f>
        <v>37</v>
      </c>
      <c r="H22" s="16">
        <f>H7</f>
        <v>0</v>
      </c>
      <c r="I22" s="16">
        <f>I8</f>
        <v>0</v>
      </c>
      <c r="J22" s="16">
        <f>J9</f>
        <v>1</v>
      </c>
      <c r="K22" s="16">
        <f>K10</f>
        <v>4</v>
      </c>
      <c r="L22" s="17">
        <f>L11</f>
        <v>11</v>
      </c>
      <c r="M22" s="16">
        <f>M12</f>
        <v>10</v>
      </c>
      <c r="N22" s="16">
        <f>N13</f>
        <v>0</v>
      </c>
      <c r="O22" s="16">
        <f>O14</f>
        <v>0</v>
      </c>
      <c r="P22" s="16">
        <f>P15</f>
        <v>3</v>
      </c>
      <c r="Q22" s="16">
        <f>Q16</f>
        <v>0</v>
      </c>
      <c r="R22" s="16">
        <f>R17</f>
        <v>0</v>
      </c>
      <c r="S22" s="16">
        <f>S18</f>
        <v>11</v>
      </c>
      <c r="T22" s="16">
        <f>T19</f>
        <v>2</v>
      </c>
    </row>
    <row r="23" spans="4:5" ht="13.5" thickBot="1">
      <c r="D23" s="18">
        <f>SUM(U2:U19)</f>
        <v>168</v>
      </c>
      <c r="E23" s="27" t="s">
        <v>0</v>
      </c>
    </row>
    <row r="24" spans="4:5" ht="13.5" thickBot="1">
      <c r="D24" s="20">
        <f>SUM(C22:T22)</f>
        <v>81</v>
      </c>
      <c r="E24" s="27" t="s">
        <v>1</v>
      </c>
    </row>
    <row r="26" spans="4:5" ht="12.75">
      <c r="D26" s="21">
        <f>D24/D23</f>
        <v>0.48214285714285715</v>
      </c>
      <c r="E26" s="26" t="s">
        <v>7</v>
      </c>
    </row>
    <row r="28" ht="12.75">
      <c r="B28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1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0.281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5" width="8.7109375" style="9" customWidth="1"/>
  </cols>
  <sheetData>
    <row r="1" spans="1:15" ht="99" customHeight="1">
      <c r="A1" s="28" t="s">
        <v>58</v>
      </c>
      <c r="B1" s="4" t="s">
        <v>5</v>
      </c>
      <c r="C1" s="8">
        <v>1200</v>
      </c>
      <c r="D1" s="8">
        <v>2509</v>
      </c>
      <c r="E1" s="8">
        <v>2513</v>
      </c>
      <c r="F1" s="8">
        <v>2519</v>
      </c>
      <c r="G1" s="8">
        <v>2521</v>
      </c>
      <c r="H1" s="8">
        <v>2605</v>
      </c>
      <c r="I1" s="8">
        <v>2608</v>
      </c>
      <c r="J1" s="8">
        <v>2609</v>
      </c>
      <c r="K1" s="8">
        <v>2615</v>
      </c>
      <c r="L1" s="8">
        <v>3001</v>
      </c>
      <c r="M1" s="8">
        <v>3003</v>
      </c>
      <c r="N1" s="2" t="s">
        <v>3</v>
      </c>
      <c r="O1" s="24" t="s">
        <v>8</v>
      </c>
    </row>
    <row r="2" spans="1:15" ht="12.75">
      <c r="A2" s="28" t="s">
        <v>59</v>
      </c>
      <c r="B2" s="4">
        <v>1200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10">
        <f aca="true" t="shared" si="0" ref="N2:N12">SUM(C2:M2)</f>
        <v>0</v>
      </c>
      <c r="O2" s="25" t="e">
        <f>C2/N2</f>
        <v>#DIV/0!</v>
      </c>
    </row>
    <row r="3" spans="1:15" ht="12.75">
      <c r="A3" s="28" t="s">
        <v>60</v>
      </c>
      <c r="B3" s="4">
        <v>2509</v>
      </c>
      <c r="C3" s="8">
        <v>0</v>
      </c>
      <c r="D3" s="13">
        <v>1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10">
        <f t="shared" si="0"/>
        <v>1</v>
      </c>
      <c r="O3" s="25">
        <f>D3/N3</f>
        <v>1</v>
      </c>
    </row>
    <row r="4" spans="1:15" ht="12.75">
      <c r="A4" s="28" t="s">
        <v>61</v>
      </c>
      <c r="B4" s="4">
        <v>2513</v>
      </c>
      <c r="C4" s="8">
        <v>0</v>
      </c>
      <c r="D4" s="8">
        <v>0</v>
      </c>
      <c r="E4" s="13">
        <v>51</v>
      </c>
      <c r="F4" s="8">
        <v>2</v>
      </c>
      <c r="G4" s="8">
        <v>1</v>
      </c>
      <c r="H4" s="8">
        <v>0</v>
      </c>
      <c r="I4" s="8">
        <v>0</v>
      </c>
      <c r="J4" s="8">
        <v>1</v>
      </c>
      <c r="K4" s="8">
        <v>5</v>
      </c>
      <c r="L4" s="8">
        <v>0</v>
      </c>
      <c r="M4" s="8">
        <v>0</v>
      </c>
      <c r="N4" s="10">
        <f t="shared" si="0"/>
        <v>60</v>
      </c>
      <c r="O4" s="25">
        <f>E4/N4</f>
        <v>0.85</v>
      </c>
    </row>
    <row r="5" spans="1:15" ht="12.75">
      <c r="A5" s="28" t="s">
        <v>62</v>
      </c>
      <c r="B5" s="4">
        <v>2519</v>
      </c>
      <c r="C5" s="8">
        <v>0</v>
      </c>
      <c r="D5" s="8">
        <v>0</v>
      </c>
      <c r="E5" s="8">
        <v>0</v>
      </c>
      <c r="F5" s="13">
        <v>2</v>
      </c>
      <c r="G5" s="8">
        <v>1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10">
        <f t="shared" si="0"/>
        <v>3</v>
      </c>
      <c r="O5" s="25">
        <f>F5/N5</f>
        <v>0.6666666666666666</v>
      </c>
    </row>
    <row r="6" spans="1:15" ht="12.75">
      <c r="A6" s="28" t="s">
        <v>63</v>
      </c>
      <c r="B6" s="4">
        <v>2521</v>
      </c>
      <c r="C6" s="8">
        <v>0</v>
      </c>
      <c r="D6" s="8">
        <v>0</v>
      </c>
      <c r="E6" s="8">
        <v>2</v>
      </c>
      <c r="F6" s="8">
        <v>0</v>
      </c>
      <c r="G6" s="13">
        <v>2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10">
        <f t="shared" si="0"/>
        <v>4</v>
      </c>
      <c r="O6" s="25">
        <f>G6/N6</f>
        <v>0.5</v>
      </c>
    </row>
    <row r="7" spans="1:15" ht="12.75">
      <c r="A7" s="28" t="s">
        <v>64</v>
      </c>
      <c r="B7" s="4">
        <v>2605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1</v>
      </c>
      <c r="K7" s="8">
        <v>2</v>
      </c>
      <c r="L7" s="8">
        <v>0</v>
      </c>
      <c r="M7" s="8">
        <v>0</v>
      </c>
      <c r="N7" s="10">
        <f t="shared" si="0"/>
        <v>3</v>
      </c>
      <c r="O7" s="25">
        <f>H7/N7</f>
        <v>0</v>
      </c>
    </row>
    <row r="8" spans="1:15" ht="12.75">
      <c r="A8" s="28" t="s">
        <v>65</v>
      </c>
      <c r="B8" s="4">
        <v>2608</v>
      </c>
      <c r="C8" s="8">
        <v>0</v>
      </c>
      <c r="D8" s="8">
        <v>0</v>
      </c>
      <c r="E8" s="8">
        <v>0</v>
      </c>
      <c r="F8" s="8">
        <v>1</v>
      </c>
      <c r="G8" s="8">
        <v>0</v>
      </c>
      <c r="H8" s="8">
        <v>0</v>
      </c>
      <c r="I8" s="13">
        <v>0</v>
      </c>
      <c r="J8" s="8">
        <v>1</v>
      </c>
      <c r="K8" s="8">
        <v>1</v>
      </c>
      <c r="L8" s="8">
        <v>0</v>
      </c>
      <c r="M8" s="8">
        <v>0</v>
      </c>
      <c r="N8" s="10">
        <f t="shared" si="0"/>
        <v>3</v>
      </c>
      <c r="O8" s="25">
        <f>I8/N8</f>
        <v>0</v>
      </c>
    </row>
    <row r="9" spans="1:15" ht="12.75">
      <c r="A9" s="28" t="s">
        <v>66</v>
      </c>
      <c r="B9" s="4">
        <v>2609</v>
      </c>
      <c r="C9" s="8">
        <v>0</v>
      </c>
      <c r="D9" s="8">
        <v>0</v>
      </c>
      <c r="E9" s="8">
        <v>0</v>
      </c>
      <c r="F9" s="8">
        <v>9</v>
      </c>
      <c r="G9" s="8">
        <v>0</v>
      </c>
      <c r="H9" s="8">
        <v>4</v>
      </c>
      <c r="I9" s="8">
        <v>0</v>
      </c>
      <c r="J9" s="13">
        <v>28</v>
      </c>
      <c r="K9" s="8">
        <v>0</v>
      </c>
      <c r="L9" s="8">
        <v>0</v>
      </c>
      <c r="M9" s="8">
        <v>0</v>
      </c>
      <c r="N9" s="10">
        <f t="shared" si="0"/>
        <v>41</v>
      </c>
      <c r="O9" s="25">
        <f>J9/N9</f>
        <v>0.6829268292682927</v>
      </c>
    </row>
    <row r="10" spans="1:15" ht="12.75">
      <c r="A10" s="28" t="s">
        <v>67</v>
      </c>
      <c r="B10" s="4">
        <v>2615</v>
      </c>
      <c r="C10" s="8">
        <v>0</v>
      </c>
      <c r="D10" s="8">
        <v>1</v>
      </c>
      <c r="E10" s="8">
        <v>8</v>
      </c>
      <c r="F10" s="8">
        <v>8</v>
      </c>
      <c r="G10" s="8">
        <v>0</v>
      </c>
      <c r="H10" s="8">
        <v>3</v>
      </c>
      <c r="I10" s="8">
        <v>0</v>
      </c>
      <c r="J10" s="8">
        <v>3</v>
      </c>
      <c r="K10" s="13">
        <v>21</v>
      </c>
      <c r="L10" s="8">
        <v>0</v>
      </c>
      <c r="M10" s="8">
        <v>0</v>
      </c>
      <c r="N10" s="10">
        <f t="shared" si="0"/>
        <v>44</v>
      </c>
      <c r="O10" s="25">
        <f>K10/N10</f>
        <v>0.4772727272727273</v>
      </c>
    </row>
    <row r="11" spans="1:15" s="1" customFormat="1" ht="12.75">
      <c r="A11" s="29" t="s">
        <v>68</v>
      </c>
      <c r="B11" s="4">
        <v>3001</v>
      </c>
      <c r="C11" s="8">
        <v>1</v>
      </c>
      <c r="D11" s="8">
        <v>0</v>
      </c>
      <c r="E11" s="8">
        <v>3</v>
      </c>
      <c r="F11" s="8">
        <v>0</v>
      </c>
      <c r="G11" s="8">
        <v>0</v>
      </c>
      <c r="H11" s="8">
        <v>1</v>
      </c>
      <c r="I11" s="8">
        <v>0</v>
      </c>
      <c r="J11" s="8">
        <v>1</v>
      </c>
      <c r="K11" s="8">
        <v>0</v>
      </c>
      <c r="L11" s="13">
        <v>0</v>
      </c>
      <c r="M11" s="8">
        <v>0</v>
      </c>
      <c r="N11" s="11">
        <f t="shared" si="0"/>
        <v>6</v>
      </c>
      <c r="O11" s="25">
        <f>L11/N11</f>
        <v>0</v>
      </c>
    </row>
    <row r="12" spans="1:15" ht="12.75">
      <c r="A12" s="28" t="s">
        <v>37</v>
      </c>
      <c r="B12" s="4">
        <v>3003</v>
      </c>
      <c r="C12" s="8">
        <v>0</v>
      </c>
      <c r="D12" s="8">
        <v>0</v>
      </c>
      <c r="E12" s="8">
        <v>0</v>
      </c>
      <c r="F12" s="8">
        <v>1</v>
      </c>
      <c r="G12" s="8">
        <v>0</v>
      </c>
      <c r="H12" s="8">
        <v>0</v>
      </c>
      <c r="I12" s="8">
        <v>0</v>
      </c>
      <c r="J12" s="8">
        <v>2</v>
      </c>
      <c r="K12" s="8">
        <v>0</v>
      </c>
      <c r="L12" s="8">
        <v>0</v>
      </c>
      <c r="M12" s="13">
        <v>0</v>
      </c>
      <c r="N12" s="10">
        <f t="shared" si="0"/>
        <v>3</v>
      </c>
      <c r="O12" s="25">
        <f>M12/N12</f>
        <v>0</v>
      </c>
    </row>
    <row r="13" spans="1:14" ht="39" customHeight="1" thickBot="1">
      <c r="A13" s="28"/>
      <c r="B13" s="3" t="s">
        <v>4</v>
      </c>
      <c r="C13" s="14">
        <f aca="true" t="shared" si="1" ref="C13:M13">SUM(C2:C12)</f>
        <v>1</v>
      </c>
      <c r="D13" s="14">
        <f t="shared" si="1"/>
        <v>2</v>
      </c>
      <c r="E13" s="14">
        <f t="shared" si="1"/>
        <v>64</v>
      </c>
      <c r="F13" s="14">
        <f t="shared" si="1"/>
        <v>23</v>
      </c>
      <c r="G13" s="14">
        <f t="shared" si="1"/>
        <v>4</v>
      </c>
      <c r="H13" s="14">
        <f t="shared" si="1"/>
        <v>8</v>
      </c>
      <c r="I13" s="14">
        <f t="shared" si="1"/>
        <v>0</v>
      </c>
      <c r="J13" s="14">
        <f t="shared" si="1"/>
        <v>37</v>
      </c>
      <c r="K13" s="14">
        <f t="shared" si="1"/>
        <v>29</v>
      </c>
      <c r="L13" s="15">
        <f t="shared" si="1"/>
        <v>0</v>
      </c>
      <c r="M13" s="14">
        <f t="shared" si="1"/>
        <v>0</v>
      </c>
      <c r="N13" s="12"/>
    </row>
    <row r="14" spans="2:13" ht="39" customHeight="1" thickBot="1">
      <c r="B14" s="22" t="s">
        <v>6</v>
      </c>
      <c r="C14" s="23">
        <f>C2/C13</f>
        <v>0</v>
      </c>
      <c r="D14" s="23">
        <f>D3/D13</f>
        <v>0.5</v>
      </c>
      <c r="E14" s="23">
        <f>E4/E13</f>
        <v>0.796875</v>
      </c>
      <c r="F14" s="23">
        <f>F5/F13</f>
        <v>0.08695652173913043</v>
      </c>
      <c r="G14" s="23">
        <f>G6/G13</f>
        <v>0.5</v>
      </c>
      <c r="H14" s="23">
        <f>H7/H13</f>
        <v>0</v>
      </c>
      <c r="I14" s="23" t="e">
        <f>I8/I13</f>
        <v>#DIV/0!</v>
      </c>
      <c r="J14" s="23">
        <f>J9/J13</f>
        <v>0.7567567567567568</v>
      </c>
      <c r="K14" s="23">
        <f>K10/K13</f>
        <v>0.7241379310344828</v>
      </c>
      <c r="L14" s="23" t="e">
        <f>L11/L13</f>
        <v>#DIV/0!</v>
      </c>
      <c r="M14" s="23" t="e">
        <f>M12/M13</f>
        <v>#DIV/0!</v>
      </c>
    </row>
    <row r="15" spans="2:13" ht="12.75">
      <c r="B15" s="5" t="s">
        <v>2</v>
      </c>
      <c r="C15" s="16">
        <f>C2</f>
        <v>0</v>
      </c>
      <c r="D15" s="16">
        <f>D3</f>
        <v>1</v>
      </c>
      <c r="E15" s="16">
        <f>E4</f>
        <v>51</v>
      </c>
      <c r="F15" s="16">
        <f>F5</f>
        <v>2</v>
      </c>
      <c r="G15" s="16">
        <f>G6</f>
        <v>2</v>
      </c>
      <c r="H15" s="16">
        <f>H7</f>
        <v>0</v>
      </c>
      <c r="I15" s="16">
        <f>I8</f>
        <v>0</v>
      </c>
      <c r="J15" s="16">
        <f>J9</f>
        <v>28</v>
      </c>
      <c r="K15" s="16">
        <f>K10</f>
        <v>21</v>
      </c>
      <c r="L15" s="17">
        <f>L11</f>
        <v>0</v>
      </c>
      <c r="M15" s="16">
        <f>M12</f>
        <v>0</v>
      </c>
    </row>
    <row r="16" spans="4:5" ht="13.5" thickBot="1">
      <c r="D16" s="18">
        <f>SUM(N2:N12)</f>
        <v>168</v>
      </c>
      <c r="E16" s="27" t="s">
        <v>0</v>
      </c>
    </row>
    <row r="17" spans="4:5" ht="13.5" thickBot="1">
      <c r="D17" s="20">
        <f>SUM(C15:M15)</f>
        <v>105</v>
      </c>
      <c r="E17" s="27" t="s">
        <v>1</v>
      </c>
    </row>
    <row r="19" spans="4:5" ht="12.75">
      <c r="D19" s="21">
        <f>D17/D16</f>
        <v>0.625</v>
      </c>
      <c r="E19" s="26" t="s">
        <v>7</v>
      </c>
    </row>
    <row r="21" ht="12.75">
      <c r="B21" s="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Greg Dillon</cp:lastModifiedBy>
  <dcterms:created xsi:type="dcterms:W3CDTF">2005-02-01T17:28:26Z</dcterms:created>
  <dcterms:modified xsi:type="dcterms:W3CDTF">2008-12-15T21:58:01Z</dcterms:modified>
  <cp:category/>
  <cp:version/>
  <cp:contentType/>
  <cp:contentStatus/>
</cp:coreProperties>
</file>